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21636" windowHeight="10308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15" i="1" l="1"/>
  <c r="B8" i="1"/>
  <c r="D8" i="1" s="1"/>
  <c r="G8" i="1" s="1"/>
  <c r="B9" i="1"/>
  <c r="D9" i="1" s="1"/>
  <c r="G9" i="1" s="1"/>
  <c r="B10" i="1"/>
  <c r="D10" i="1" s="1"/>
  <c r="G10" i="1" s="1"/>
  <c r="B11" i="1"/>
  <c r="D11" i="1" s="1"/>
  <c r="G11" i="1" s="1"/>
  <c r="B12" i="1"/>
  <c r="D12" i="1" s="1"/>
  <c r="G12" i="1" s="1"/>
  <c r="B13" i="1"/>
  <c r="D13" i="1" s="1"/>
  <c r="G13" i="1" s="1"/>
  <c r="B14" i="1"/>
  <c r="D14" i="1" s="1"/>
  <c r="G14" i="1" s="1"/>
  <c r="B15" i="1"/>
  <c r="B7" i="1"/>
  <c r="D7" i="1" s="1"/>
  <c r="G7" i="1" s="1"/>
  <c r="E15" i="1" l="1"/>
  <c r="F15" i="1" s="1"/>
  <c r="E14" i="1"/>
  <c r="E13" i="1"/>
  <c r="E12" i="1"/>
  <c r="E11" i="1"/>
  <c r="E10" i="1"/>
  <c r="E9" i="1"/>
  <c r="E8" i="1"/>
  <c r="E7" i="1"/>
  <c r="F8" i="1" l="1"/>
  <c r="F9" i="1"/>
  <c r="F10" i="1"/>
  <c r="F11" i="1"/>
  <c r="F12" i="1"/>
  <c r="F13" i="1"/>
  <c r="F14" i="1"/>
  <c r="F7" i="1"/>
  <c r="G32" i="1" l="1"/>
  <c r="G31" i="1"/>
  <c r="G30" i="1"/>
  <c r="G29" i="1"/>
  <c r="G28" i="1"/>
  <c r="G27" i="1"/>
  <c r="G26" i="1"/>
  <c r="G25" i="1"/>
  <c r="G24" i="1"/>
</calcChain>
</file>

<file path=xl/sharedStrings.xml><?xml version="1.0" encoding="utf-8"?>
<sst xmlns="http://schemas.openxmlformats.org/spreadsheetml/2006/main" count="31" uniqueCount="20">
  <si>
    <t>U</t>
  </si>
  <si>
    <t>I</t>
  </si>
  <si>
    <t>P</t>
  </si>
  <si>
    <t>Dumpload</t>
  </si>
  <si>
    <t>Kurzschluss</t>
  </si>
  <si>
    <t>SUN-1000-WAL 45 bis 90V</t>
  </si>
  <si>
    <t>Originalkurve</t>
  </si>
  <si>
    <t>A</t>
  </si>
  <si>
    <t>W</t>
  </si>
  <si>
    <t>V DC</t>
  </si>
  <si>
    <t>*1/10 I</t>
  </si>
  <si>
    <t>0,1A</t>
  </si>
  <si>
    <t>standard</t>
  </si>
  <si>
    <t>aktivieren!</t>
  </si>
  <si>
    <t>internal Limiter:</t>
  </si>
  <si>
    <t>nicht!</t>
  </si>
  <si>
    <t>Modifikation</t>
  </si>
  <si>
    <t>SUN-2000-WAL 48 bis 90V - Übertragungskurve Modifikation</t>
  </si>
  <si>
    <t>: Multiplikator im Feld G4 so wählen, dass im Feld G 14 erwartbare Leistung bei 11 bis 12 m/s erscheint</t>
  </si>
  <si>
    <r>
      <t xml:space="preserve">: </t>
    </r>
    <r>
      <rPr>
        <b/>
        <sz val="11"/>
        <color theme="1"/>
        <rFont val="Calibri"/>
        <family val="2"/>
        <scheme val="minor"/>
      </rPr>
      <t xml:space="preserve">Sinnvolle Handkorrekturen (in </t>
    </r>
    <r>
      <rPr>
        <b/>
        <sz val="11"/>
        <rFont val="Calibri"/>
        <family val="2"/>
        <scheme val="minor"/>
      </rPr>
      <t>grau)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</si>
</sst>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4" xfId="0" applyNumberFormat="1" applyBorder="1"/>
    <xf numFmtId="164" fontId="0" fillId="0" borderId="0" xfId="0" applyNumberFormat="1" applyBorder="1"/>
    <xf numFmtId="0" fontId="1" fillId="0" borderId="0" xfId="0" applyFont="1" applyBorder="1" applyAlignment="1"/>
    <xf numFmtId="164" fontId="0" fillId="0" borderId="4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" fontId="4" fillId="0" borderId="0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4" fillId="0" borderId="9" xfId="0" applyFont="1" applyBorder="1" applyAlignment="1">
      <alignment horizontal="center"/>
    </xf>
    <xf numFmtId="0" fontId="0" fillId="0" borderId="0" xfId="0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" xfId="0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0" xfId="0" applyFont="1"/>
    <xf numFmtId="164" fontId="3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0" fillId="0" borderId="7" xfId="0" applyNumberFormat="1" applyBorder="1"/>
    <xf numFmtId="164" fontId="6" fillId="0" borderId="8" xfId="0" applyNumberFormat="1" applyFont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0" fillId="0" borderId="1" xfId="0" applyNumberFormat="1" applyFont="1" applyBorder="1"/>
    <xf numFmtId="164" fontId="0" fillId="0" borderId="4" xfId="0" applyNumberFormat="1" applyFont="1" applyBorder="1"/>
    <xf numFmtId="164" fontId="0" fillId="0" borderId="6" xfId="0" applyNumberFormat="1" applyFont="1" applyBorder="1"/>
    <xf numFmtId="1" fontId="6" fillId="0" borderId="2" xfId="0" applyNumberFormat="1" applyFont="1" applyBorder="1"/>
    <xf numFmtId="1" fontId="6" fillId="0" borderId="0" xfId="0" applyNumberFormat="1" applyFont="1" applyBorder="1"/>
    <xf numFmtId="1" fontId="6" fillId="0" borderId="7" xfId="0" applyNumberFormat="1" applyFont="1" applyBorder="1"/>
    <xf numFmtId="0" fontId="4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0" fillId="0" borderId="0" xfId="0" applyNumberFormat="1" applyFont="1" applyBorder="1"/>
    <xf numFmtId="1" fontId="1" fillId="0" borderId="0" xfId="0" applyNumberFormat="1" applyFont="1" applyBorder="1"/>
    <xf numFmtId="1" fontId="3" fillId="0" borderId="0" xfId="0" applyNumberFormat="1" applyFont="1" applyBorder="1" applyAlignment="1">
      <alignment horizontal="center"/>
    </xf>
    <xf numFmtId="164" fontId="6" fillId="0" borderId="0" xfId="0" applyNumberFormat="1" applyFont="1" applyBorder="1"/>
    <xf numFmtId="1" fontId="11" fillId="0" borderId="9" xfId="0" applyNumberFormat="1" applyFont="1" applyBorder="1"/>
    <xf numFmtId="1" fontId="11" fillId="0" borderId="10" xfId="0" applyNumberFormat="1" applyFont="1" applyBorder="1"/>
    <xf numFmtId="1" fontId="12" fillId="0" borderId="11" xfId="0" applyNumberFormat="1" applyFont="1" applyBorder="1"/>
    <xf numFmtId="1" fontId="10" fillId="0" borderId="12" xfId="0" applyNumberFormat="1" applyFont="1" applyBorder="1"/>
    <xf numFmtId="164" fontId="6" fillId="0" borderId="0" xfId="0" applyNumberFormat="1" applyFont="1" applyAlignment="1">
      <alignment horizontal="left" indent="1"/>
    </xf>
    <xf numFmtId="164" fontId="6" fillId="0" borderId="5" xfId="0" applyNumberFormat="1" applyFont="1" applyBorder="1" applyAlignment="1">
      <alignment horizontal="left" indent="1"/>
    </xf>
    <xf numFmtId="0" fontId="1" fillId="0" borderId="0" xfId="0" applyFont="1" applyAlignment="1">
      <alignment horizontal="right"/>
    </xf>
    <xf numFmtId="1" fontId="2" fillId="0" borderId="0" xfId="0" applyNumberFormat="1" applyFont="1"/>
    <xf numFmtId="1" fontId="1" fillId="0" borderId="0" xfId="0" applyNumberFormat="1" applyFont="1"/>
    <xf numFmtId="1" fontId="1" fillId="0" borderId="5" xfId="0" applyNumberFormat="1" applyFont="1" applyBorder="1" applyAlignment="1"/>
    <xf numFmtId="1" fontId="0" fillId="0" borderId="5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0" fillId="0" borderId="0" xfId="0" applyNumberFormat="1"/>
    <xf numFmtId="1" fontId="5" fillId="0" borderId="0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Border="1" applyAlignment="1"/>
    <xf numFmtId="1" fontId="0" fillId="0" borderId="0" xfId="0" applyNumberForma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0" fillId="0" borderId="0" xfId="0" applyNumberFormat="1" applyBorder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6" fillId="0" borderId="12" xfId="0" applyNumberFormat="1" applyFont="1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Leistung</c:v>
          </c:tx>
          <c:xVal>
            <c:numRef>
              <c:f>Tabelle1!$A$24:$A$32</c:f>
            </c:numRef>
          </c:xVal>
          <c:yVal>
            <c:numRef>
              <c:f>Tabelle1!$G$24:$G$32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130304"/>
        <c:axId val="175134336"/>
      </c:scatterChart>
      <c:scatterChart>
        <c:scatterStyle val="lineMarker"/>
        <c:varyColors val="0"/>
        <c:ser>
          <c:idx val="1"/>
          <c:order val="1"/>
          <c:tx>
            <c:v>Strom</c:v>
          </c:tx>
          <c:xVal>
            <c:numRef>
              <c:f>Tabelle1!$A$24:$A$32</c:f>
            </c:numRef>
          </c:xVal>
          <c:yVal>
            <c:numRef>
              <c:f>Tabelle1!$E$24:$E$32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135488"/>
        <c:axId val="175134912"/>
      </c:scatterChart>
      <c:valAx>
        <c:axId val="1751303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75134336"/>
        <c:crosses val="autoZero"/>
        <c:crossBetween val="midCat"/>
        <c:majorUnit val="10"/>
      </c:valAx>
      <c:valAx>
        <c:axId val="175134336"/>
        <c:scaling>
          <c:orientation val="minMax"/>
          <c:max val="2600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75130304"/>
        <c:crosses val="autoZero"/>
        <c:crossBetween val="midCat"/>
        <c:majorUnit val="200"/>
        <c:minorUnit val="100"/>
      </c:valAx>
      <c:valAx>
        <c:axId val="175134912"/>
        <c:scaling>
          <c:orientation val="minMax"/>
          <c:max val="26"/>
          <c:min val="0"/>
        </c:scaling>
        <c:delete val="0"/>
        <c:axPos val="r"/>
        <c:numFmt formatCode="0.0" sourceLinked="1"/>
        <c:majorTickMark val="out"/>
        <c:minorTickMark val="none"/>
        <c:tickLblPos val="nextTo"/>
        <c:crossAx val="175135488"/>
        <c:crosses val="max"/>
        <c:crossBetween val="midCat"/>
        <c:majorUnit val="2"/>
        <c:minorUnit val="1"/>
      </c:valAx>
      <c:valAx>
        <c:axId val="175135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1349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Leistung</c:v>
          </c:tx>
          <c:marker>
            <c:symbol val="diamond"/>
            <c:size val="8"/>
          </c:marker>
          <c:xVal>
            <c:numRef>
              <c:f>Tabelle1!$A$7:$A$15</c:f>
              <c:numCache>
                <c:formatCode>General</c:formatCode>
                <c:ptCount val="9"/>
                <c:pt idx="0">
                  <c:v>48</c:v>
                </c:pt>
                <c:pt idx="1">
                  <c:v>52</c:v>
                </c:pt>
                <c:pt idx="2">
                  <c:v>56</c:v>
                </c:pt>
                <c:pt idx="3">
                  <c:v>60</c:v>
                </c:pt>
                <c:pt idx="4">
                  <c:v>64</c:v>
                </c:pt>
                <c:pt idx="5">
                  <c:v>68</c:v>
                </c:pt>
                <c:pt idx="6">
                  <c:v>72</c:v>
                </c:pt>
                <c:pt idx="7">
                  <c:v>76</c:v>
                </c:pt>
                <c:pt idx="8">
                  <c:v>80</c:v>
                </c:pt>
              </c:numCache>
            </c:numRef>
          </c:xVal>
          <c:yVal>
            <c:numRef>
              <c:f>Tabelle1!$G$7:$G$15</c:f>
              <c:numCache>
                <c:formatCode>0</c:formatCode>
                <c:ptCount val="9"/>
                <c:pt idx="0">
                  <c:v>25.920000000000005</c:v>
                </c:pt>
                <c:pt idx="1">
                  <c:v>46.800000000000004</c:v>
                </c:pt>
                <c:pt idx="2">
                  <c:v>80.640000000000015</c:v>
                </c:pt>
                <c:pt idx="3">
                  <c:v>124.20000000000003</c:v>
                </c:pt>
                <c:pt idx="4">
                  <c:v>195.84000000000003</c:v>
                </c:pt>
                <c:pt idx="5">
                  <c:v>281.52000000000004</c:v>
                </c:pt>
                <c:pt idx="6">
                  <c:v>382.32</c:v>
                </c:pt>
                <c:pt idx="7">
                  <c:v>560.88000000000011</c:v>
                </c:pt>
                <c:pt idx="8">
                  <c:v>850</c:v>
                </c:pt>
              </c:numCache>
            </c:numRef>
          </c:yVal>
          <c:smooth val="0"/>
        </c:ser>
        <c:ser>
          <c:idx val="2"/>
          <c:order val="2"/>
          <c:tx>
            <c:v>Leistungskurve standard</c:v>
          </c:tx>
          <c:spPr>
            <a:ln>
              <a:solidFill>
                <a:schemeClr val="tx1"/>
              </a:solidFill>
              <a:prstDash val="dash"/>
            </a:ln>
          </c:spPr>
          <c:xVal>
            <c:numRef>
              <c:f>Tabelle1!$A$7:$A$18</c:f>
              <c:numCache>
                <c:formatCode>General</c:formatCode>
                <c:ptCount val="12"/>
                <c:pt idx="0">
                  <c:v>48</c:v>
                </c:pt>
                <c:pt idx="1">
                  <c:v>52</c:v>
                </c:pt>
                <c:pt idx="2">
                  <c:v>56</c:v>
                </c:pt>
                <c:pt idx="3">
                  <c:v>60</c:v>
                </c:pt>
                <c:pt idx="4">
                  <c:v>64</c:v>
                </c:pt>
                <c:pt idx="5">
                  <c:v>68</c:v>
                </c:pt>
                <c:pt idx="6">
                  <c:v>72</c:v>
                </c:pt>
                <c:pt idx="7">
                  <c:v>76</c:v>
                </c:pt>
                <c:pt idx="8">
                  <c:v>80</c:v>
                </c:pt>
                <c:pt idx="10">
                  <c:v>82</c:v>
                </c:pt>
                <c:pt idx="11">
                  <c:v>90</c:v>
                </c:pt>
              </c:numCache>
            </c:numRef>
          </c:xVal>
          <c:yVal>
            <c:numRef>
              <c:f>Tabelle1!$D$7:$D$15</c:f>
              <c:numCache>
                <c:formatCode>0</c:formatCode>
                <c:ptCount val="9"/>
                <c:pt idx="0">
                  <c:v>57.600000000000009</c:v>
                </c:pt>
                <c:pt idx="1">
                  <c:v>104</c:v>
                </c:pt>
                <c:pt idx="2">
                  <c:v>179.20000000000002</c:v>
                </c:pt>
                <c:pt idx="3">
                  <c:v>276.00000000000006</c:v>
                </c:pt>
                <c:pt idx="4">
                  <c:v>435.20000000000005</c:v>
                </c:pt>
                <c:pt idx="5">
                  <c:v>625.6</c:v>
                </c:pt>
                <c:pt idx="6">
                  <c:v>849.6</c:v>
                </c:pt>
                <c:pt idx="7">
                  <c:v>1246.4000000000001</c:v>
                </c:pt>
                <c:pt idx="8">
                  <c:v>2040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329280"/>
        <c:axId val="240329856"/>
      </c:scatterChart>
      <c:scatterChart>
        <c:scatterStyle val="lineMarker"/>
        <c:varyColors val="0"/>
        <c:ser>
          <c:idx val="1"/>
          <c:order val="1"/>
          <c:tx>
            <c:v>Strom standard</c:v>
          </c:tx>
          <c:spPr>
            <a:ln w="25400">
              <a:solidFill>
                <a:srgbClr val="92D050"/>
              </a:solidFill>
              <a:prstDash val="dash"/>
            </a:ln>
          </c:spPr>
          <c:marker>
            <c:symbol val="square"/>
            <c:size val="5"/>
          </c:marker>
          <c:xVal>
            <c:numRef>
              <c:f>Tabelle1!$A$7:$A$15</c:f>
              <c:numCache>
                <c:formatCode>General</c:formatCode>
                <c:ptCount val="9"/>
                <c:pt idx="0">
                  <c:v>48</c:v>
                </c:pt>
                <c:pt idx="1">
                  <c:v>52</c:v>
                </c:pt>
                <c:pt idx="2">
                  <c:v>56</c:v>
                </c:pt>
                <c:pt idx="3">
                  <c:v>60</c:v>
                </c:pt>
                <c:pt idx="4">
                  <c:v>64</c:v>
                </c:pt>
                <c:pt idx="5">
                  <c:v>68</c:v>
                </c:pt>
                <c:pt idx="6">
                  <c:v>72</c:v>
                </c:pt>
                <c:pt idx="7">
                  <c:v>76</c:v>
                </c:pt>
                <c:pt idx="8">
                  <c:v>80</c:v>
                </c:pt>
              </c:numCache>
            </c:numRef>
          </c:xVal>
          <c:yVal>
            <c:numRef>
              <c:f>Tabelle1!$B$7:$B$15</c:f>
              <c:numCache>
                <c:formatCode>0.0</c:formatCode>
                <c:ptCount val="9"/>
                <c:pt idx="0">
                  <c:v>1.2000000000000002</c:v>
                </c:pt>
                <c:pt idx="1">
                  <c:v>2</c:v>
                </c:pt>
                <c:pt idx="2">
                  <c:v>3.2</c:v>
                </c:pt>
                <c:pt idx="3">
                  <c:v>4.6000000000000005</c:v>
                </c:pt>
                <c:pt idx="4">
                  <c:v>6.8000000000000007</c:v>
                </c:pt>
                <c:pt idx="5">
                  <c:v>9.2000000000000011</c:v>
                </c:pt>
                <c:pt idx="6">
                  <c:v>11.8</c:v>
                </c:pt>
                <c:pt idx="7">
                  <c:v>16.400000000000002</c:v>
                </c:pt>
                <c:pt idx="8">
                  <c:v>25.5</c:v>
                </c:pt>
              </c:numCache>
            </c:numRef>
          </c:yVal>
          <c:smooth val="0"/>
        </c:ser>
        <c:ser>
          <c:idx val="3"/>
          <c:order val="3"/>
          <c:tx>
            <c:v>Strom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</c:marker>
          <c:xVal>
            <c:numRef>
              <c:f>Tabelle1!$A$7:$A$18</c:f>
              <c:numCache>
                <c:formatCode>General</c:formatCode>
                <c:ptCount val="12"/>
                <c:pt idx="0">
                  <c:v>48</c:v>
                </c:pt>
                <c:pt idx="1">
                  <c:v>52</c:v>
                </c:pt>
                <c:pt idx="2">
                  <c:v>56</c:v>
                </c:pt>
                <c:pt idx="3">
                  <c:v>60</c:v>
                </c:pt>
                <c:pt idx="4">
                  <c:v>64</c:v>
                </c:pt>
                <c:pt idx="5">
                  <c:v>68</c:v>
                </c:pt>
                <c:pt idx="6">
                  <c:v>72</c:v>
                </c:pt>
                <c:pt idx="7">
                  <c:v>76</c:v>
                </c:pt>
                <c:pt idx="8">
                  <c:v>80</c:v>
                </c:pt>
                <c:pt idx="10">
                  <c:v>82</c:v>
                </c:pt>
                <c:pt idx="11">
                  <c:v>90</c:v>
                </c:pt>
              </c:numCache>
            </c:numRef>
          </c:xVal>
          <c:yVal>
            <c:numRef>
              <c:f>Tabelle1!$E$7:$E$15</c:f>
              <c:numCache>
                <c:formatCode>0.0</c:formatCode>
                <c:ptCount val="9"/>
                <c:pt idx="0">
                  <c:v>0.54000000000000015</c:v>
                </c:pt>
                <c:pt idx="1">
                  <c:v>0.90000000000000013</c:v>
                </c:pt>
                <c:pt idx="2">
                  <c:v>1.4400000000000002</c:v>
                </c:pt>
                <c:pt idx="3">
                  <c:v>2.0700000000000007</c:v>
                </c:pt>
                <c:pt idx="4">
                  <c:v>3.0600000000000005</c:v>
                </c:pt>
                <c:pt idx="5">
                  <c:v>4.1400000000000006</c:v>
                </c:pt>
                <c:pt idx="6">
                  <c:v>5.31</c:v>
                </c:pt>
                <c:pt idx="7">
                  <c:v>7.3800000000000017</c:v>
                </c:pt>
                <c:pt idx="8">
                  <c:v>10.625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331008"/>
        <c:axId val="240330432"/>
      </c:scatterChart>
      <c:valAx>
        <c:axId val="240329280"/>
        <c:scaling>
          <c:orientation val="minMax"/>
          <c:max val="80"/>
          <c:min val="4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40329856"/>
        <c:crosses val="autoZero"/>
        <c:crossBetween val="midCat"/>
        <c:majorUnit val="5"/>
      </c:valAx>
      <c:valAx>
        <c:axId val="240329856"/>
        <c:scaling>
          <c:orientation val="minMax"/>
          <c:max val="2600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40329280"/>
        <c:crosses val="autoZero"/>
        <c:crossBetween val="midCat"/>
        <c:majorUnit val="200"/>
        <c:minorUnit val="100"/>
      </c:valAx>
      <c:valAx>
        <c:axId val="240330432"/>
        <c:scaling>
          <c:orientation val="minMax"/>
          <c:max val="26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40331008"/>
        <c:crosses val="max"/>
        <c:crossBetween val="midCat"/>
        <c:majorUnit val="2"/>
        <c:minorUnit val="1"/>
      </c:valAx>
      <c:valAx>
        <c:axId val="240331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03304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180975</xdr:colOff>
      <xdr:row>19</xdr:row>
      <xdr:rowOff>66675</xdr:rowOff>
    </xdr:from>
    <xdr:to>
      <xdr:col>29</xdr:col>
      <xdr:colOff>161925</xdr:colOff>
      <xdr:row>34</xdr:row>
      <xdr:rowOff>142876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399258</xdr:colOff>
      <xdr:row>1</xdr:row>
      <xdr:rowOff>49439</xdr:rowOff>
    </xdr:from>
    <xdr:to>
      <xdr:col>14</xdr:col>
      <xdr:colOff>620486</xdr:colOff>
      <xdr:row>18</xdr:row>
      <xdr:rowOff>175534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0.77824</cdr:x>
      <cdr:y>0.918</cdr:y>
    </cdr:from>
    <cdr:to>
      <cdr:x>0.84278</cdr:x>
      <cdr:y>0.99856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259086" y="3113370"/>
          <a:ext cx="519071" cy="2732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V DC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zoomScaleNormal="100" workbookViewId="0">
      <selection activeCell="J50" sqref="J50"/>
    </sheetView>
  </sheetViews>
  <sheetFormatPr baseColWidth="10" defaultRowHeight="14.4" x14ac:dyDescent="0.3"/>
  <cols>
    <col min="4" max="4" width="11.5546875" style="81"/>
    <col min="5" max="7" width="11.44140625" style="3"/>
    <col min="8" max="8" width="13.33203125" style="3" customWidth="1"/>
    <col min="9" max="9" width="8.44140625" style="3" customWidth="1"/>
    <col min="14" max="14" width="15.109375" customWidth="1"/>
    <col min="15" max="16" width="11.109375" customWidth="1"/>
    <col min="17" max="17" width="11.6640625" customWidth="1"/>
    <col min="18" max="19" width="15.109375" customWidth="1"/>
  </cols>
  <sheetData>
    <row r="1" spans="1:20" ht="18" x14ac:dyDescent="0.35">
      <c r="A1" s="38" t="s">
        <v>17</v>
      </c>
      <c r="B1" s="7"/>
      <c r="C1" s="7"/>
      <c r="D1" s="74"/>
    </row>
    <row r="2" spans="1:20" ht="15.75" thickBot="1" x14ac:dyDescent="0.3">
      <c r="A2" s="4"/>
      <c r="B2" s="4"/>
      <c r="C2" s="4"/>
      <c r="D2" s="75"/>
      <c r="H2" s="15"/>
      <c r="I2" s="15"/>
      <c r="J2" s="24"/>
    </row>
    <row r="3" spans="1:20" ht="16.2" thickBot="1" x14ac:dyDescent="0.35">
      <c r="A3" s="28"/>
      <c r="B3" s="93" t="s">
        <v>12</v>
      </c>
      <c r="C3" s="94"/>
      <c r="D3" s="95"/>
      <c r="E3" s="91" t="s">
        <v>16</v>
      </c>
      <c r="F3" s="91"/>
      <c r="G3" s="92"/>
      <c r="H3" s="16"/>
      <c r="I3" s="15"/>
      <c r="J3" s="24"/>
    </row>
    <row r="4" spans="1:20" ht="15" thickBot="1" x14ac:dyDescent="0.35">
      <c r="A4" s="29"/>
      <c r="B4" s="14"/>
      <c r="C4" s="16"/>
      <c r="D4" s="76"/>
      <c r="E4" s="15"/>
      <c r="F4" s="16"/>
      <c r="G4" s="98">
        <v>0.45</v>
      </c>
      <c r="H4" s="89"/>
      <c r="I4" s="89"/>
      <c r="J4" s="89"/>
      <c r="K4" s="9"/>
      <c r="L4" s="11"/>
      <c r="M4" s="11"/>
      <c r="N4" s="11"/>
      <c r="O4" s="11"/>
      <c r="P4" s="11"/>
      <c r="Q4" s="11"/>
      <c r="R4" s="11"/>
      <c r="S4" s="11"/>
      <c r="T4" s="1"/>
    </row>
    <row r="5" spans="1:20" x14ac:dyDescent="0.3">
      <c r="A5" s="30" t="s">
        <v>0</v>
      </c>
      <c r="B5" s="17" t="s">
        <v>1</v>
      </c>
      <c r="C5" s="18" t="s">
        <v>10</v>
      </c>
      <c r="D5" s="77" t="s">
        <v>2</v>
      </c>
      <c r="E5" s="18" t="s">
        <v>1</v>
      </c>
      <c r="F5" s="18" t="s">
        <v>10</v>
      </c>
      <c r="G5" s="19" t="s">
        <v>2</v>
      </c>
      <c r="H5" s="18"/>
      <c r="I5" s="18"/>
      <c r="J5" s="18"/>
      <c r="K5" s="10"/>
      <c r="L5" s="12"/>
      <c r="M5" s="12"/>
      <c r="N5" s="12"/>
      <c r="O5" s="12"/>
      <c r="P5" s="12"/>
      <c r="Q5" s="12"/>
      <c r="R5" s="12"/>
      <c r="S5" s="12"/>
      <c r="T5" s="6"/>
    </row>
    <row r="6" spans="1:20" ht="15" thickBot="1" x14ac:dyDescent="0.35">
      <c r="A6" s="32" t="s">
        <v>9</v>
      </c>
      <c r="B6" s="33" t="s">
        <v>7</v>
      </c>
      <c r="C6" s="34" t="s">
        <v>11</v>
      </c>
      <c r="D6" s="78" t="s">
        <v>8</v>
      </c>
      <c r="E6" s="18" t="s">
        <v>7</v>
      </c>
      <c r="F6" s="18" t="s">
        <v>11</v>
      </c>
      <c r="G6" s="19" t="s">
        <v>8</v>
      </c>
      <c r="H6" s="18"/>
      <c r="I6" s="18"/>
      <c r="J6" s="18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x14ac:dyDescent="0.3">
      <c r="A7" s="47">
        <v>48</v>
      </c>
      <c r="B7" s="39">
        <f>0.1*C7</f>
        <v>1.2000000000000002</v>
      </c>
      <c r="C7" s="40">
        <v>12</v>
      </c>
      <c r="D7" s="79">
        <f>A7*B7</f>
        <v>57.600000000000009</v>
      </c>
      <c r="E7" s="50">
        <f>G7/A7</f>
        <v>0.54000000000000015</v>
      </c>
      <c r="F7" s="53">
        <f>E7*10</f>
        <v>5.4000000000000012</v>
      </c>
      <c r="G7" s="67">
        <f t="shared" ref="G7:G12" si="0">D7*G$4</f>
        <v>25.920000000000005</v>
      </c>
      <c r="H7" s="15"/>
      <c r="I7" s="20"/>
      <c r="J7" s="15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3">
      <c r="A8" s="48">
        <v>52</v>
      </c>
      <c r="B8" s="35">
        <f t="shared" ref="B8:B15" si="1">0.1*C8</f>
        <v>2</v>
      </c>
      <c r="C8" s="36">
        <v>20</v>
      </c>
      <c r="D8" s="41">
        <f t="shared" ref="D8:D15" si="2">A8*B8</f>
        <v>104</v>
      </c>
      <c r="E8" s="51">
        <f t="shared" ref="E8:E15" si="3">G8/A8</f>
        <v>0.90000000000000013</v>
      </c>
      <c r="F8" s="54">
        <f t="shared" ref="F8:F14" si="4">E8*10</f>
        <v>9.0000000000000018</v>
      </c>
      <c r="G8" s="68">
        <f t="shared" si="0"/>
        <v>46.800000000000004</v>
      </c>
      <c r="H8" s="15"/>
      <c r="I8" s="20"/>
      <c r="J8" s="15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x14ac:dyDescent="0.3">
      <c r="A9" s="48">
        <v>56</v>
      </c>
      <c r="B9" s="35">
        <f t="shared" si="1"/>
        <v>3.2</v>
      </c>
      <c r="C9" s="36">
        <v>32</v>
      </c>
      <c r="D9" s="41">
        <f t="shared" si="2"/>
        <v>179.20000000000002</v>
      </c>
      <c r="E9" s="51">
        <f t="shared" si="3"/>
        <v>1.4400000000000002</v>
      </c>
      <c r="F9" s="54">
        <f t="shared" si="4"/>
        <v>14.400000000000002</v>
      </c>
      <c r="G9" s="68">
        <f t="shared" si="0"/>
        <v>80.640000000000015</v>
      </c>
      <c r="H9" s="15"/>
      <c r="I9" s="20"/>
      <c r="J9" s="15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3">
      <c r="A10" s="48">
        <v>60</v>
      </c>
      <c r="B10" s="35">
        <f t="shared" si="1"/>
        <v>4.6000000000000005</v>
      </c>
      <c r="C10" s="36">
        <v>46</v>
      </c>
      <c r="D10" s="41">
        <f t="shared" si="2"/>
        <v>276.00000000000006</v>
      </c>
      <c r="E10" s="51">
        <f t="shared" si="3"/>
        <v>2.0700000000000007</v>
      </c>
      <c r="F10" s="54">
        <f t="shared" si="4"/>
        <v>20.700000000000006</v>
      </c>
      <c r="G10" s="68">
        <f t="shared" si="0"/>
        <v>124.20000000000003</v>
      </c>
      <c r="H10" s="15"/>
      <c r="I10" s="20"/>
      <c r="J10" s="15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3">
      <c r="A11" s="48">
        <v>64</v>
      </c>
      <c r="B11" s="35">
        <f t="shared" si="1"/>
        <v>6.8000000000000007</v>
      </c>
      <c r="C11" s="36">
        <v>68</v>
      </c>
      <c r="D11" s="41">
        <f t="shared" si="2"/>
        <v>435.20000000000005</v>
      </c>
      <c r="E11" s="51">
        <f t="shared" si="3"/>
        <v>3.0600000000000005</v>
      </c>
      <c r="F11" s="54">
        <f t="shared" si="4"/>
        <v>30.600000000000005</v>
      </c>
      <c r="G11" s="68">
        <f t="shared" si="0"/>
        <v>195.84000000000003</v>
      </c>
      <c r="H11" s="15"/>
      <c r="I11" s="20"/>
      <c r="J11" s="15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3">
      <c r="A12" s="48">
        <v>68</v>
      </c>
      <c r="B12" s="35">
        <f t="shared" si="1"/>
        <v>9.2000000000000011</v>
      </c>
      <c r="C12" s="36">
        <v>92</v>
      </c>
      <c r="D12" s="41">
        <f t="shared" si="2"/>
        <v>625.6</v>
      </c>
      <c r="E12" s="51">
        <f t="shared" si="3"/>
        <v>4.1400000000000006</v>
      </c>
      <c r="F12" s="54">
        <f t="shared" si="4"/>
        <v>41.400000000000006</v>
      </c>
      <c r="G12" s="68">
        <f t="shared" si="0"/>
        <v>281.52000000000004</v>
      </c>
      <c r="H12" s="15"/>
      <c r="I12" s="20"/>
      <c r="J12" s="15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5" thickBot="1" x14ac:dyDescent="0.35">
      <c r="A13" s="48">
        <v>72</v>
      </c>
      <c r="B13" s="35">
        <f t="shared" si="1"/>
        <v>11.8</v>
      </c>
      <c r="C13" s="36">
        <v>118</v>
      </c>
      <c r="D13" s="41">
        <f t="shared" si="2"/>
        <v>849.6</v>
      </c>
      <c r="E13" s="51">
        <f t="shared" si="3"/>
        <v>5.31</v>
      </c>
      <c r="F13" s="54">
        <f t="shared" si="4"/>
        <v>53.099999999999994</v>
      </c>
      <c r="G13" s="68">
        <f>D13*G$4</f>
        <v>382.32</v>
      </c>
      <c r="H13" s="15"/>
      <c r="I13" s="20"/>
      <c r="J13" s="15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5" thickBot="1" x14ac:dyDescent="0.35">
      <c r="A14" s="48">
        <v>76</v>
      </c>
      <c r="B14" s="35">
        <f t="shared" si="1"/>
        <v>16.400000000000002</v>
      </c>
      <c r="C14" s="36">
        <v>164</v>
      </c>
      <c r="D14" s="41">
        <f t="shared" si="2"/>
        <v>1246.4000000000001</v>
      </c>
      <c r="E14" s="51">
        <f t="shared" si="3"/>
        <v>7.3800000000000017</v>
      </c>
      <c r="F14" s="54">
        <f t="shared" si="4"/>
        <v>73.800000000000011</v>
      </c>
      <c r="G14" s="70">
        <f>D14*G$4</f>
        <v>560.88000000000011</v>
      </c>
      <c r="H14" s="15"/>
      <c r="I14" s="20"/>
      <c r="J14" s="15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5" thickBot="1" x14ac:dyDescent="0.35">
      <c r="A15" s="49">
        <v>80</v>
      </c>
      <c r="B15" s="42">
        <f t="shared" si="1"/>
        <v>25.5</v>
      </c>
      <c r="C15" s="37">
        <v>255</v>
      </c>
      <c r="D15" s="80">
        <f t="shared" si="2"/>
        <v>2040</v>
      </c>
      <c r="E15" s="52">
        <f t="shared" si="3"/>
        <v>10.625</v>
      </c>
      <c r="F15" s="55">
        <f>E15*10</f>
        <v>106.25</v>
      </c>
      <c r="G15" s="69">
        <v>850</v>
      </c>
      <c r="H15" s="15"/>
      <c r="I15" s="20"/>
      <c r="J15" s="15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x14ac:dyDescent="0.3">
      <c r="A16" s="23"/>
      <c r="B16" s="43"/>
      <c r="C16" s="43"/>
      <c r="E16" s="73" t="s">
        <v>14</v>
      </c>
      <c r="F16" s="71" t="s">
        <v>15</v>
      </c>
      <c r="G16" s="21"/>
      <c r="I16" s="15"/>
      <c r="J16" s="24"/>
    </row>
    <row r="17" spans="1:9" x14ac:dyDescent="0.3">
      <c r="A17" s="25">
        <v>82</v>
      </c>
      <c r="B17" s="31"/>
      <c r="C17" s="31"/>
      <c r="D17" s="82"/>
      <c r="E17" s="15"/>
      <c r="F17" s="72" t="s">
        <v>13</v>
      </c>
      <c r="G17" s="22" t="s">
        <v>3</v>
      </c>
    </row>
    <row r="18" spans="1:9" ht="15" thickBot="1" x14ac:dyDescent="0.35">
      <c r="A18" s="26">
        <v>90</v>
      </c>
      <c r="B18" s="44"/>
      <c r="C18" s="44"/>
      <c r="D18" s="83"/>
      <c r="E18" s="45"/>
      <c r="F18" s="46"/>
      <c r="G18" s="27" t="s">
        <v>4</v>
      </c>
    </row>
    <row r="19" spans="1:9" x14ac:dyDescent="0.3">
      <c r="A19" s="4" t="s">
        <v>18</v>
      </c>
    </row>
    <row r="20" spans="1:9" ht="15" hidden="1" x14ac:dyDescent="0.25">
      <c r="A20" s="4" t="s">
        <v>5</v>
      </c>
      <c r="B20" s="4"/>
      <c r="C20" s="4"/>
      <c r="D20" s="75"/>
    </row>
    <row r="21" spans="1:9" ht="15" hidden="1" x14ac:dyDescent="0.25">
      <c r="A21" s="4"/>
      <c r="B21" s="4"/>
      <c r="C21" s="4"/>
      <c r="D21" s="75"/>
    </row>
    <row r="22" spans="1:9" ht="15" hidden="1" x14ac:dyDescent="0.25">
      <c r="A22" s="90" t="s">
        <v>6</v>
      </c>
      <c r="B22" s="90"/>
      <c r="C22" s="90"/>
      <c r="D22" s="90"/>
      <c r="E22" s="90"/>
      <c r="F22" s="90"/>
      <c r="G22" s="90"/>
      <c r="H22" s="5"/>
      <c r="I22" s="8"/>
    </row>
    <row r="23" spans="1:9" ht="15" hidden="1" x14ac:dyDescent="0.25">
      <c r="A23" s="1" t="s">
        <v>0</v>
      </c>
      <c r="B23" s="1"/>
      <c r="C23" s="1"/>
      <c r="D23" s="84"/>
      <c r="E23" s="2" t="s">
        <v>1</v>
      </c>
      <c r="F23" s="13"/>
      <c r="G23" s="2" t="s">
        <v>2</v>
      </c>
      <c r="H23" s="2"/>
      <c r="I23" s="10"/>
    </row>
    <row r="24" spans="1:9" ht="15" hidden="1" x14ac:dyDescent="0.25">
      <c r="A24">
        <v>48</v>
      </c>
      <c r="E24" s="3">
        <v>1.2</v>
      </c>
      <c r="G24" s="3">
        <f>A24*E24</f>
        <v>57.599999999999994</v>
      </c>
    </row>
    <row r="25" spans="1:9" ht="15" hidden="1" x14ac:dyDescent="0.25">
      <c r="A25">
        <v>52</v>
      </c>
      <c r="E25" s="3">
        <v>2</v>
      </c>
      <c r="G25" s="3">
        <f t="shared" ref="G25:G32" si="5">A25*E25</f>
        <v>104</v>
      </c>
    </row>
    <row r="26" spans="1:9" ht="15" hidden="1" x14ac:dyDescent="0.25">
      <c r="A26">
        <v>56</v>
      </c>
      <c r="E26" s="3">
        <v>3.2</v>
      </c>
      <c r="G26" s="3">
        <f t="shared" si="5"/>
        <v>179.20000000000002</v>
      </c>
    </row>
    <row r="27" spans="1:9" ht="15" hidden="1" x14ac:dyDescent="0.25">
      <c r="A27">
        <v>60</v>
      </c>
      <c r="E27" s="3">
        <v>4.5999999999999996</v>
      </c>
      <c r="G27" s="3">
        <f t="shared" si="5"/>
        <v>276</v>
      </c>
    </row>
    <row r="28" spans="1:9" ht="15" hidden="1" x14ac:dyDescent="0.25">
      <c r="A28">
        <v>64</v>
      </c>
      <c r="E28" s="3">
        <v>6.8</v>
      </c>
      <c r="G28" s="3">
        <f t="shared" si="5"/>
        <v>435.2</v>
      </c>
    </row>
    <row r="29" spans="1:9" ht="15" hidden="1" x14ac:dyDescent="0.25">
      <c r="A29">
        <v>68</v>
      </c>
      <c r="E29" s="3">
        <v>9.1999999999999993</v>
      </c>
      <c r="G29" s="3">
        <f t="shared" si="5"/>
        <v>625.59999999999991</v>
      </c>
    </row>
    <row r="30" spans="1:9" ht="15" hidden="1" x14ac:dyDescent="0.25">
      <c r="A30">
        <v>72</v>
      </c>
      <c r="E30" s="3">
        <v>11.8</v>
      </c>
      <c r="G30" s="3">
        <f t="shared" si="5"/>
        <v>849.6</v>
      </c>
    </row>
    <row r="31" spans="1:9" ht="15" hidden="1" x14ac:dyDescent="0.25">
      <c r="A31">
        <v>76</v>
      </c>
      <c r="E31" s="3">
        <v>16.399999999999999</v>
      </c>
      <c r="G31" s="3">
        <f t="shared" si="5"/>
        <v>1246.3999999999999</v>
      </c>
    </row>
    <row r="32" spans="1:9" ht="15" hidden="1" x14ac:dyDescent="0.25">
      <c r="A32">
        <v>80</v>
      </c>
      <c r="E32" s="3">
        <v>25.5</v>
      </c>
      <c r="G32" s="3">
        <f t="shared" si="5"/>
        <v>2040</v>
      </c>
    </row>
    <row r="33" spans="1:18" ht="15" hidden="1" x14ac:dyDescent="0.25"/>
    <row r="34" spans="1:18" ht="15" hidden="1" x14ac:dyDescent="0.25">
      <c r="A34">
        <v>82</v>
      </c>
      <c r="J34" t="s">
        <v>3</v>
      </c>
    </row>
    <row r="35" spans="1:18" ht="15" hidden="1" x14ac:dyDescent="0.25">
      <c r="A35">
        <v>90</v>
      </c>
      <c r="J35" t="s">
        <v>4</v>
      </c>
    </row>
    <row r="36" spans="1:18" x14ac:dyDescent="0.3">
      <c r="A36" t="s">
        <v>19</v>
      </c>
    </row>
    <row r="37" spans="1:18" ht="18" x14ac:dyDescent="0.35">
      <c r="A37" s="38"/>
      <c r="B37" s="7"/>
      <c r="C37" s="7"/>
      <c r="D37" s="74"/>
    </row>
    <row r="38" spans="1:18" s="24" customFormat="1" x14ac:dyDescent="0.3">
      <c r="A38" s="57"/>
      <c r="B38" s="57"/>
      <c r="C38" s="57"/>
      <c r="D38" s="64"/>
      <c r="E38" s="15"/>
      <c r="F38" s="15"/>
      <c r="G38" s="15"/>
      <c r="H38" s="15"/>
      <c r="I38" s="15"/>
    </row>
    <row r="39" spans="1:18" s="24" customFormat="1" ht="15.6" x14ac:dyDescent="0.3">
      <c r="A39" s="57"/>
      <c r="B39" s="96"/>
      <c r="C39" s="96"/>
      <c r="D39" s="96"/>
      <c r="E39" s="97"/>
      <c r="F39" s="97"/>
      <c r="G39" s="97"/>
      <c r="H39" s="16"/>
      <c r="I39" s="15"/>
    </row>
    <row r="40" spans="1:18" s="24" customFormat="1" x14ac:dyDescent="0.3">
      <c r="B40" s="15"/>
      <c r="C40" s="16"/>
      <c r="D40" s="85"/>
      <c r="E40" s="15"/>
      <c r="F40" s="16"/>
      <c r="G40" s="16"/>
      <c r="H40" s="89"/>
      <c r="I40" s="89"/>
      <c r="J40" s="89"/>
      <c r="K40" s="58"/>
      <c r="L40" s="58"/>
      <c r="M40" s="58"/>
      <c r="N40" s="58"/>
      <c r="O40" s="58"/>
      <c r="P40" s="58"/>
      <c r="Q40" s="58"/>
      <c r="R40" s="58"/>
    </row>
    <row r="41" spans="1:18" s="24" customFormat="1" x14ac:dyDescent="0.3">
      <c r="A41" s="59"/>
      <c r="B41" s="18"/>
      <c r="C41" s="18"/>
      <c r="D41" s="86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s="24" customFormat="1" x14ac:dyDescent="0.3">
      <c r="A42" s="59"/>
      <c r="B42" s="18"/>
      <c r="C42" s="18"/>
      <c r="D42" s="86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s="24" customFormat="1" x14ac:dyDescent="0.3">
      <c r="A43" s="60"/>
      <c r="B43" s="61"/>
      <c r="C43" s="62"/>
      <c r="D43" s="65"/>
      <c r="E43" s="63"/>
      <c r="F43" s="54"/>
      <c r="G43" s="64"/>
      <c r="H43" s="15"/>
      <c r="I43" s="20"/>
      <c r="J43" s="15"/>
      <c r="K43" s="15"/>
      <c r="L43" s="15"/>
      <c r="M43" s="15"/>
      <c r="N43" s="15"/>
      <c r="O43" s="15"/>
      <c r="P43" s="15"/>
      <c r="Q43" s="15"/>
      <c r="R43" s="15"/>
    </row>
    <row r="44" spans="1:18" s="24" customFormat="1" x14ac:dyDescent="0.3">
      <c r="A44" s="60"/>
      <c r="B44" s="61"/>
      <c r="C44" s="62"/>
      <c r="D44" s="65"/>
      <c r="E44" s="63"/>
      <c r="F44" s="54"/>
      <c r="G44" s="64"/>
      <c r="H44" s="15"/>
      <c r="I44" s="20"/>
      <c r="J44" s="15"/>
      <c r="K44" s="15"/>
      <c r="L44" s="15"/>
      <c r="M44" s="15"/>
      <c r="N44" s="15"/>
      <c r="O44" s="15"/>
      <c r="P44" s="15"/>
      <c r="Q44" s="15"/>
      <c r="R44" s="15"/>
    </row>
    <row r="45" spans="1:18" s="24" customFormat="1" x14ac:dyDescent="0.3">
      <c r="A45" s="60"/>
      <c r="B45" s="61"/>
      <c r="C45" s="62"/>
      <c r="D45" s="65"/>
      <c r="E45" s="63"/>
      <c r="F45" s="54"/>
      <c r="G45" s="64"/>
      <c r="H45" s="15"/>
      <c r="I45" s="20"/>
      <c r="J45" s="15"/>
      <c r="K45" s="15"/>
      <c r="L45" s="15"/>
      <c r="M45" s="15"/>
      <c r="N45" s="15"/>
      <c r="O45" s="15"/>
      <c r="P45" s="15"/>
      <c r="Q45" s="15"/>
      <c r="R45" s="15"/>
    </row>
    <row r="46" spans="1:18" s="24" customFormat="1" x14ac:dyDescent="0.3">
      <c r="A46" s="60"/>
      <c r="B46" s="61"/>
      <c r="C46" s="62"/>
      <c r="D46" s="65"/>
      <c r="E46" s="63"/>
      <c r="F46" s="54"/>
      <c r="G46" s="64"/>
      <c r="H46" s="15"/>
      <c r="I46" s="20"/>
      <c r="J46" s="15"/>
      <c r="K46" s="15"/>
      <c r="L46" s="15"/>
      <c r="M46" s="15"/>
      <c r="N46" s="15"/>
      <c r="O46" s="15"/>
      <c r="P46" s="15"/>
      <c r="Q46" s="15"/>
      <c r="R46" s="15"/>
    </row>
    <row r="47" spans="1:18" s="24" customFormat="1" x14ac:dyDescent="0.3">
      <c r="A47" s="60"/>
      <c r="B47" s="61"/>
      <c r="C47" s="62"/>
      <c r="D47" s="65"/>
      <c r="E47" s="63"/>
      <c r="F47" s="54"/>
      <c r="G47" s="64"/>
      <c r="H47" s="15"/>
      <c r="I47" s="20"/>
      <c r="J47" s="15"/>
      <c r="K47" s="15"/>
      <c r="L47" s="15"/>
      <c r="M47" s="15"/>
      <c r="N47" s="15"/>
      <c r="O47" s="15"/>
      <c r="P47" s="15"/>
      <c r="Q47" s="15"/>
      <c r="R47" s="15"/>
    </row>
    <row r="48" spans="1:18" s="24" customFormat="1" x14ac:dyDescent="0.3">
      <c r="A48" s="60"/>
      <c r="B48" s="61"/>
      <c r="C48" s="62"/>
      <c r="D48" s="65"/>
      <c r="E48" s="63"/>
      <c r="F48" s="54"/>
      <c r="G48" s="64"/>
      <c r="H48" s="15"/>
      <c r="I48" s="20"/>
      <c r="J48" s="15"/>
      <c r="K48" s="15"/>
      <c r="L48" s="15"/>
      <c r="M48" s="15"/>
      <c r="N48" s="15"/>
      <c r="O48" s="15"/>
      <c r="P48" s="15"/>
      <c r="Q48" s="15"/>
      <c r="R48" s="15"/>
    </row>
    <row r="49" spans="1:18" s="24" customFormat="1" x14ac:dyDescent="0.3">
      <c r="A49" s="60"/>
      <c r="B49" s="61"/>
      <c r="C49" s="62"/>
      <c r="D49" s="65"/>
      <c r="E49" s="63"/>
      <c r="F49" s="54"/>
      <c r="G49" s="64"/>
      <c r="H49" s="15"/>
      <c r="I49" s="20"/>
      <c r="J49" s="15"/>
      <c r="K49" s="15"/>
      <c r="L49" s="15"/>
      <c r="M49" s="15"/>
      <c r="N49" s="15"/>
      <c r="O49" s="15"/>
      <c r="P49" s="15"/>
      <c r="Q49" s="15"/>
      <c r="R49" s="15"/>
    </row>
    <row r="50" spans="1:18" s="24" customFormat="1" x14ac:dyDescent="0.3">
      <c r="A50" s="60"/>
      <c r="B50" s="61"/>
      <c r="C50" s="62"/>
      <c r="D50" s="65"/>
      <c r="E50" s="63"/>
      <c r="F50" s="54"/>
      <c r="G50" s="64"/>
      <c r="H50" s="15"/>
      <c r="I50" s="20"/>
      <c r="J50" s="15"/>
      <c r="K50" s="15"/>
      <c r="L50" s="15"/>
      <c r="M50" s="15"/>
      <c r="N50" s="15"/>
      <c r="O50" s="15"/>
      <c r="P50" s="15"/>
      <c r="Q50" s="15"/>
      <c r="R50" s="15"/>
    </row>
    <row r="51" spans="1:18" s="24" customFormat="1" x14ac:dyDescent="0.3">
      <c r="A51" s="60"/>
      <c r="B51" s="61"/>
      <c r="C51" s="62"/>
      <c r="D51" s="65"/>
      <c r="E51" s="63"/>
      <c r="F51" s="54"/>
      <c r="G51" s="64"/>
      <c r="H51" s="15"/>
      <c r="I51" s="20"/>
      <c r="J51" s="15"/>
      <c r="K51" s="15"/>
      <c r="L51" s="15"/>
      <c r="M51" s="15"/>
      <c r="N51" s="15"/>
      <c r="O51" s="15"/>
      <c r="P51" s="15"/>
      <c r="Q51" s="15"/>
      <c r="R51" s="15"/>
    </row>
    <row r="52" spans="1:18" s="24" customFormat="1" x14ac:dyDescent="0.3">
      <c r="A52" s="56"/>
      <c r="B52" s="56"/>
      <c r="C52" s="56"/>
      <c r="D52" s="87"/>
      <c r="E52" s="15"/>
      <c r="F52" s="15"/>
      <c r="G52" s="57"/>
      <c r="H52" s="15"/>
      <c r="I52" s="15"/>
    </row>
    <row r="53" spans="1:18" s="24" customFormat="1" x14ac:dyDescent="0.3">
      <c r="A53" s="31"/>
      <c r="B53" s="31"/>
      <c r="C53" s="31"/>
      <c r="D53" s="82"/>
      <c r="E53" s="15"/>
      <c r="F53" s="66"/>
      <c r="G53" s="57"/>
      <c r="H53" s="15"/>
      <c r="I53" s="15"/>
    </row>
    <row r="54" spans="1:18" s="24" customFormat="1" x14ac:dyDescent="0.3">
      <c r="A54" s="31"/>
      <c r="B54" s="31"/>
      <c r="C54" s="31"/>
      <c r="D54" s="82"/>
      <c r="E54" s="15"/>
      <c r="F54" s="66"/>
      <c r="G54" s="57"/>
      <c r="H54" s="15"/>
      <c r="I54" s="15"/>
    </row>
    <row r="55" spans="1:18" s="24" customFormat="1" x14ac:dyDescent="0.3">
      <c r="D55" s="88"/>
      <c r="E55" s="15"/>
      <c r="F55" s="66"/>
      <c r="G55" s="15"/>
      <c r="H55" s="15"/>
      <c r="I55" s="15"/>
    </row>
  </sheetData>
  <mergeCells count="7">
    <mergeCell ref="H40:J40"/>
    <mergeCell ref="A22:G22"/>
    <mergeCell ref="H4:J4"/>
    <mergeCell ref="E3:G3"/>
    <mergeCell ref="B3:D3"/>
    <mergeCell ref="B39:D39"/>
    <mergeCell ref="E39:G39"/>
  </mergeCells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Georgi</dc:creator>
  <cp:lastModifiedBy>Andreas Georgi</cp:lastModifiedBy>
  <dcterms:created xsi:type="dcterms:W3CDTF">2022-04-29T18:49:42Z</dcterms:created>
  <dcterms:modified xsi:type="dcterms:W3CDTF">2024-11-04T10:07:47Z</dcterms:modified>
</cp:coreProperties>
</file>