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5016" windowWidth="23064" windowHeight="4512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H15" i="1" l="1"/>
  <c r="I15" i="1" s="1"/>
  <c r="E15" i="1"/>
  <c r="H13" i="1" l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14" i="1"/>
  <c r="I14" i="1" s="1"/>
  <c r="D8" i="1" l="1"/>
  <c r="D9" i="1"/>
  <c r="D10" i="1"/>
  <c r="D11" i="1"/>
  <c r="D12" i="1"/>
  <c r="D13" i="1"/>
  <c r="D14" i="1"/>
  <c r="D15" i="1"/>
  <c r="D7" i="1"/>
  <c r="B8" i="1"/>
  <c r="B9" i="1"/>
  <c r="B10" i="1"/>
  <c r="B11" i="1"/>
  <c r="B12" i="1"/>
  <c r="B13" i="1"/>
  <c r="B14" i="1"/>
  <c r="B15" i="1"/>
  <c r="B7" i="1"/>
  <c r="E14" i="1" l="1"/>
  <c r="E13" i="1"/>
  <c r="E12" i="1"/>
  <c r="E11" i="1"/>
  <c r="E10" i="1"/>
  <c r="E9" i="1"/>
  <c r="E8" i="1"/>
  <c r="E7" i="1"/>
  <c r="F8" i="1" l="1"/>
  <c r="F9" i="1"/>
  <c r="F10" i="1"/>
  <c r="F11" i="1"/>
  <c r="F12" i="1"/>
  <c r="F13" i="1"/>
  <c r="F14" i="1"/>
  <c r="F15" i="1"/>
  <c r="F7" i="1"/>
  <c r="G32" i="1" l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<sst xmlns="http://schemas.openxmlformats.org/spreadsheetml/2006/main" count="51" uniqueCount="27">
  <si>
    <t>U</t>
  </si>
  <si>
    <t>I</t>
  </si>
  <si>
    <t>P</t>
  </si>
  <si>
    <t>Dumpload</t>
  </si>
  <si>
    <t>Kurzschluss</t>
  </si>
  <si>
    <t>SUN-1000-WAL 45 bis 90V</t>
  </si>
  <si>
    <t>Originalkurve</t>
  </si>
  <si>
    <t>A</t>
  </si>
  <si>
    <t>W</t>
  </si>
  <si>
    <t>V DC</t>
  </si>
  <si>
    <t>*1/10 I</t>
  </si>
  <si>
    <t>0,1A</t>
  </si>
  <si>
    <t>standard</t>
  </si>
  <si>
    <t>internal Limiter:</t>
  </si>
  <si>
    <t>nicht!</t>
  </si>
  <si>
    <t xml:space="preserve"> nicht</t>
  </si>
  <si>
    <t>Limiter</t>
  </si>
  <si>
    <t>max. möglich</t>
  </si>
  <si>
    <t>aktivieren!</t>
  </si>
  <si>
    <t xml:space="preserve">dauer/kurzzeitig </t>
  </si>
  <si>
    <t>max. Leistung</t>
  </si>
  <si>
    <t>Ausgang</t>
  </si>
  <si>
    <r>
      <rPr>
        <b/>
        <u/>
        <sz val="11"/>
        <color theme="1"/>
        <rFont val="Calibri"/>
        <family val="2"/>
        <scheme val="minor"/>
      </rPr>
      <t>900</t>
    </r>
    <r>
      <rPr>
        <b/>
        <sz val="11"/>
        <color theme="1"/>
        <rFont val="Calibri"/>
        <family val="2"/>
        <scheme val="minor"/>
      </rPr>
      <t>/1000</t>
    </r>
  </si>
  <si>
    <t>Eingang</t>
  </si>
  <si>
    <t>angelehnt an Windkanal (3-Blatt)</t>
  </si>
  <si>
    <t>etwas höher (5-Blatt)</t>
  </si>
  <si>
    <r>
      <t xml:space="preserve">SUN-1000-WAL G2 22 bis 60V - Übertragungskurven für ISTA i-2000-48 </t>
    </r>
    <r>
      <rPr>
        <b/>
        <u/>
        <sz val="14"/>
        <color theme="1"/>
        <rFont val="Calibri"/>
        <family val="2"/>
        <scheme val="minor"/>
      </rPr>
      <t xml:space="preserve">windsafe </t>
    </r>
    <r>
      <rPr>
        <b/>
        <sz val="14"/>
        <color theme="1"/>
        <rFont val="Calibri"/>
        <family val="2"/>
        <scheme val="minor"/>
      </rPr>
      <t>V. 20250617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</si>
</sst>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A06C6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4" xfId="0" applyNumberFormat="1" applyBorder="1"/>
    <xf numFmtId="164" fontId="0" fillId="0" borderId="0" xfId="0" applyNumberFormat="1" applyBorder="1"/>
    <xf numFmtId="0" fontId="1" fillId="0" borderId="0" xfId="0" applyFont="1" applyBorder="1" applyAlignment="1"/>
    <xf numFmtId="0" fontId="1" fillId="0" borderId="5" xfId="0" applyFont="1" applyBorder="1" applyAlignment="1"/>
    <xf numFmtId="164" fontId="0" fillId="0" borderId="4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0" xfId="0" applyBorder="1"/>
    <xf numFmtId="0" fontId="5" fillId="0" borderId="10" xfId="0" applyFont="1" applyBorder="1" applyAlignment="1">
      <alignment horizontal="center"/>
    </xf>
    <xf numFmtId="0" fontId="1" fillId="0" borderId="1" xfId="0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0" xfId="0" applyFont="1"/>
    <xf numFmtId="164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0" fillId="0" borderId="7" xfId="0" applyNumberForma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0" fillId="0" borderId="1" xfId="0" applyNumberFormat="1" applyFont="1" applyBorder="1"/>
    <xf numFmtId="164" fontId="0" fillId="0" borderId="4" xfId="0" applyNumberFormat="1" applyFont="1" applyBorder="1"/>
    <xf numFmtId="1" fontId="6" fillId="0" borderId="0" xfId="0" applyNumberFormat="1" applyFont="1" applyBorder="1"/>
    <xf numFmtId="164" fontId="6" fillId="0" borderId="12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1" fontId="10" fillId="0" borderId="2" xfId="0" applyNumberFormat="1" applyFont="1" applyBorder="1"/>
    <xf numFmtId="1" fontId="10" fillId="0" borderId="0" xfId="0" applyNumberFormat="1" applyFont="1" applyBorder="1"/>
    <xf numFmtId="1" fontId="11" fillId="0" borderId="3" xfId="0" applyNumberFormat="1" applyFont="1" applyBorder="1"/>
    <xf numFmtId="1" fontId="11" fillId="0" borderId="5" xfId="0" applyNumberFormat="1" applyFont="1" applyBorder="1"/>
    <xf numFmtId="1" fontId="10" fillId="0" borderId="7" xfId="0" applyNumberFormat="1" applyFont="1" applyBorder="1"/>
    <xf numFmtId="0" fontId="1" fillId="0" borderId="15" xfId="0" applyFont="1" applyBorder="1"/>
    <xf numFmtId="164" fontId="6" fillId="0" borderId="16" xfId="0" applyNumberFormat="1" applyFont="1" applyBorder="1" applyAlignment="1">
      <alignment horizontal="center"/>
    </xf>
    <xf numFmtId="0" fontId="1" fillId="0" borderId="17" xfId="0" applyFont="1" applyBorder="1"/>
    <xf numFmtId="1" fontId="12" fillId="0" borderId="3" xfId="0" applyNumberFormat="1" applyFont="1" applyBorder="1"/>
    <xf numFmtId="1" fontId="12" fillId="0" borderId="5" xfId="0" applyNumberFormat="1" applyFont="1" applyBorder="1"/>
    <xf numFmtId="1" fontId="6" fillId="0" borderId="8" xfId="0" applyNumberFormat="1" applyFont="1" applyBorder="1"/>
    <xf numFmtId="164" fontId="1" fillId="0" borderId="18" xfId="0" applyNumberFormat="1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0" fontId="1" fillId="0" borderId="20" xfId="0" applyFont="1" applyBorder="1"/>
    <xf numFmtId="164" fontId="6" fillId="0" borderId="15" xfId="0" applyNumberFormat="1" applyFont="1" applyBorder="1" applyAlignment="1">
      <alignment horizontal="center"/>
    </xf>
    <xf numFmtId="0" fontId="1" fillId="0" borderId="21" xfId="0" applyFont="1" applyBorder="1"/>
    <xf numFmtId="164" fontId="6" fillId="0" borderId="17" xfId="0" applyNumberFormat="1" applyFont="1" applyBorder="1" applyAlignment="1">
      <alignment horizontal="center"/>
    </xf>
    <xf numFmtId="164" fontId="0" fillId="0" borderId="6" xfId="0" applyNumberFormat="1" applyFont="1" applyBorder="1"/>
    <xf numFmtId="164" fontId="13" fillId="0" borderId="0" xfId="0" applyNumberFormat="1" applyFont="1"/>
    <xf numFmtId="0" fontId="6" fillId="0" borderId="0" xfId="0" applyFont="1" applyBorder="1" applyAlignment="1">
      <alignment horizontal="center"/>
    </xf>
    <xf numFmtId="1" fontId="6" fillId="0" borderId="5" xfId="0" applyNumberFormat="1" applyFont="1" applyBorder="1"/>
    <xf numFmtId="1" fontId="13" fillId="0" borderId="2" xfId="0" applyNumberFormat="1" applyFont="1" applyBorder="1"/>
    <xf numFmtId="1" fontId="13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10" xfId="0" applyNumberFormat="1" applyBorder="1"/>
    <xf numFmtId="164" fontId="0" fillId="0" borderId="11" xfId="0" applyNumberForma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164" fontId="0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9" fillId="0" borderId="5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A06C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Leistung</c:v>
          </c:tx>
          <c:xVal>
            <c:numRef>
              <c:f>Tabelle1!$A$24:$A$32</c:f>
            </c:numRef>
          </c:xVal>
          <c:yVal>
            <c:numRef>
              <c:f>Tabelle1!$G$24:$G$32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179840"/>
        <c:axId val="216180416"/>
      </c:scatterChart>
      <c:scatterChart>
        <c:scatterStyle val="lineMarker"/>
        <c:varyColors val="0"/>
        <c:ser>
          <c:idx val="1"/>
          <c:order val="1"/>
          <c:tx>
            <c:v>Strom</c:v>
          </c:tx>
          <c:xVal>
            <c:numRef>
              <c:f>Tabelle1!$A$24:$A$32</c:f>
            </c:numRef>
          </c:xVal>
          <c:yVal>
            <c:numRef>
              <c:f>Tabelle1!$E$24:$E$32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181568"/>
        <c:axId val="216180992"/>
      </c:scatterChart>
      <c:valAx>
        <c:axId val="2161798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16180416"/>
        <c:crosses val="autoZero"/>
        <c:crossBetween val="midCat"/>
        <c:majorUnit val="10"/>
      </c:valAx>
      <c:valAx>
        <c:axId val="216180416"/>
        <c:scaling>
          <c:orientation val="minMax"/>
          <c:max val="2600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16179840"/>
        <c:crosses val="autoZero"/>
        <c:crossBetween val="midCat"/>
        <c:majorUnit val="200"/>
        <c:minorUnit val="100"/>
      </c:valAx>
      <c:valAx>
        <c:axId val="216180992"/>
        <c:scaling>
          <c:orientation val="minMax"/>
          <c:max val="26"/>
          <c:min val="0"/>
        </c:scaling>
        <c:delete val="0"/>
        <c:axPos val="r"/>
        <c:numFmt formatCode="0.0" sourceLinked="1"/>
        <c:majorTickMark val="out"/>
        <c:minorTickMark val="none"/>
        <c:tickLblPos val="nextTo"/>
        <c:crossAx val="216181568"/>
        <c:crosses val="max"/>
        <c:crossBetween val="midCat"/>
        <c:majorUnit val="2"/>
        <c:minorUnit val="1"/>
      </c:valAx>
      <c:valAx>
        <c:axId val="216181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61809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638261667747466E-2"/>
          <c:y val="4.1446101579132859E-2"/>
          <c:w val="0.69690786892333101"/>
          <c:h val="0.86503518312597349"/>
        </c:manualLayout>
      </c:layout>
      <c:scatterChart>
        <c:scatterStyle val="lineMarker"/>
        <c:varyColors val="0"/>
        <c:ser>
          <c:idx val="0"/>
          <c:order val="0"/>
          <c:tx>
            <c:v>Leistung für i-2000</c:v>
          </c:tx>
          <c:marker>
            <c:symbol val="diamond"/>
            <c:size val="8"/>
          </c:marker>
          <c:xVal>
            <c:numRef>
              <c:f>Tabelle1!$A$7:$A$15</c:f>
              <c:numCache>
                <c:formatCode>General</c:formatCode>
                <c:ptCount val="9"/>
                <c:pt idx="0">
                  <c:v>23</c:v>
                </c:pt>
                <c:pt idx="1">
                  <c:v>26</c:v>
                </c:pt>
                <c:pt idx="2">
                  <c:v>30</c:v>
                </c:pt>
                <c:pt idx="3">
                  <c:v>34</c:v>
                </c:pt>
                <c:pt idx="4">
                  <c:v>38</c:v>
                </c:pt>
                <c:pt idx="5">
                  <c:v>42</c:v>
                </c:pt>
                <c:pt idx="6">
                  <c:v>46</c:v>
                </c:pt>
                <c:pt idx="7">
                  <c:v>50</c:v>
                </c:pt>
                <c:pt idx="8">
                  <c:v>52</c:v>
                </c:pt>
              </c:numCache>
            </c:numRef>
          </c:xVal>
          <c:yVal>
            <c:numRef>
              <c:f>Tabelle1!$G$7:$G$15</c:f>
              <c:numCache>
                <c:formatCode>0</c:formatCode>
                <c:ptCount val="9"/>
                <c:pt idx="0">
                  <c:v>20</c:v>
                </c:pt>
                <c:pt idx="1">
                  <c:v>45</c:v>
                </c:pt>
                <c:pt idx="2">
                  <c:v>90</c:v>
                </c:pt>
                <c:pt idx="3">
                  <c:v>170</c:v>
                </c:pt>
                <c:pt idx="4">
                  <c:v>270</c:v>
                </c:pt>
                <c:pt idx="5">
                  <c:v>400</c:v>
                </c:pt>
                <c:pt idx="6">
                  <c:v>560</c:v>
                </c:pt>
                <c:pt idx="7">
                  <c:v>820</c:v>
                </c:pt>
                <c:pt idx="8">
                  <c:v>1050</c:v>
                </c:pt>
              </c:numCache>
            </c:numRef>
          </c:yVal>
          <c:smooth val="0"/>
        </c:ser>
        <c:ser>
          <c:idx val="2"/>
          <c:order val="1"/>
          <c:tx>
            <c:v>Leistung standard</c:v>
          </c:tx>
          <c:spPr>
            <a:ln>
              <a:solidFill>
                <a:schemeClr val="bg2">
                  <a:lumMod val="25000"/>
                </a:schemeClr>
              </a:solidFill>
              <a:prstDash val="dash"/>
            </a:ln>
          </c:spPr>
          <c:xVal>
            <c:numRef>
              <c:f>Tabelle1!$A$7:$A$18</c:f>
              <c:numCache>
                <c:formatCode>General</c:formatCode>
                <c:ptCount val="12"/>
                <c:pt idx="0">
                  <c:v>23</c:v>
                </c:pt>
                <c:pt idx="1">
                  <c:v>26</c:v>
                </c:pt>
                <c:pt idx="2">
                  <c:v>30</c:v>
                </c:pt>
                <c:pt idx="3">
                  <c:v>34</c:v>
                </c:pt>
                <c:pt idx="4">
                  <c:v>38</c:v>
                </c:pt>
                <c:pt idx="5">
                  <c:v>42</c:v>
                </c:pt>
                <c:pt idx="6">
                  <c:v>46</c:v>
                </c:pt>
                <c:pt idx="7">
                  <c:v>50</c:v>
                </c:pt>
                <c:pt idx="8">
                  <c:v>52</c:v>
                </c:pt>
                <c:pt idx="10">
                  <c:v>53</c:v>
                </c:pt>
                <c:pt idx="11">
                  <c:v>55</c:v>
                </c:pt>
              </c:numCache>
            </c:numRef>
          </c:xVal>
          <c:yVal>
            <c:numRef>
              <c:f>Tabelle1!$D$7:$D$15</c:f>
              <c:numCache>
                <c:formatCode>General</c:formatCode>
                <c:ptCount val="9"/>
                <c:pt idx="0">
                  <c:v>23</c:v>
                </c:pt>
                <c:pt idx="1">
                  <c:v>39</c:v>
                </c:pt>
                <c:pt idx="2">
                  <c:v>75</c:v>
                </c:pt>
                <c:pt idx="3">
                  <c:v>119</c:v>
                </c:pt>
                <c:pt idx="4" formatCode="0">
                  <c:v>197.6</c:v>
                </c:pt>
                <c:pt idx="5">
                  <c:v>294</c:v>
                </c:pt>
                <c:pt idx="6">
                  <c:v>414</c:v>
                </c:pt>
                <c:pt idx="7">
                  <c:v>625</c:v>
                </c:pt>
                <c:pt idx="8">
                  <c:v>988</c:v>
                </c:pt>
              </c:numCache>
            </c:numRef>
          </c:yVal>
          <c:smooth val="0"/>
        </c:ser>
        <c:ser>
          <c:idx val="4"/>
          <c:order val="2"/>
          <c:tx>
            <c:v>Leistung * k</c:v>
          </c:tx>
          <c:spPr>
            <a:ln w="38100"/>
          </c:spPr>
          <c:marker>
            <c:symbol val="star"/>
            <c:size val="6"/>
            <c:spPr>
              <a:solidFill>
                <a:srgbClr val="FFC000"/>
              </a:solidFill>
            </c:spPr>
          </c:marker>
          <c:xVal>
            <c:numRef>
              <c:f>Tabelle1!$A$7:$A$15</c:f>
              <c:numCache>
                <c:formatCode>General</c:formatCode>
                <c:ptCount val="9"/>
                <c:pt idx="0">
                  <c:v>23</c:v>
                </c:pt>
                <c:pt idx="1">
                  <c:v>26</c:v>
                </c:pt>
                <c:pt idx="2">
                  <c:v>30</c:v>
                </c:pt>
                <c:pt idx="3">
                  <c:v>34</c:v>
                </c:pt>
                <c:pt idx="4">
                  <c:v>38</c:v>
                </c:pt>
                <c:pt idx="5">
                  <c:v>42</c:v>
                </c:pt>
                <c:pt idx="6">
                  <c:v>46</c:v>
                </c:pt>
                <c:pt idx="7">
                  <c:v>50</c:v>
                </c:pt>
                <c:pt idx="8">
                  <c:v>52</c:v>
                </c:pt>
              </c:numCache>
            </c:numRef>
          </c:xVal>
          <c:yVal>
            <c:numRef>
              <c:f>Tabelle1!$J$7:$J$15</c:f>
              <c:numCache>
                <c:formatCode>0</c:formatCode>
                <c:ptCount val="9"/>
                <c:pt idx="0">
                  <c:v>34</c:v>
                </c:pt>
                <c:pt idx="1">
                  <c:v>60</c:v>
                </c:pt>
                <c:pt idx="2">
                  <c:v>140</c:v>
                </c:pt>
                <c:pt idx="3">
                  <c:v>220</c:v>
                </c:pt>
                <c:pt idx="4">
                  <c:v>324</c:v>
                </c:pt>
                <c:pt idx="5">
                  <c:v>480</c:v>
                </c:pt>
                <c:pt idx="6">
                  <c:v>660</c:v>
                </c:pt>
                <c:pt idx="7">
                  <c:v>900</c:v>
                </c:pt>
                <c:pt idx="8">
                  <c:v>1200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183296"/>
        <c:axId val="216183872"/>
      </c:scatterChart>
      <c:valAx>
        <c:axId val="216183296"/>
        <c:scaling>
          <c:orientation val="minMax"/>
          <c:max val="55"/>
          <c:min val="2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16183872"/>
        <c:crosses val="autoZero"/>
        <c:crossBetween val="midCat"/>
        <c:majorUnit val="5"/>
      </c:valAx>
      <c:valAx>
        <c:axId val="216183872"/>
        <c:scaling>
          <c:orientation val="minMax"/>
          <c:max val="1500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16183296"/>
        <c:crosses val="autoZero"/>
        <c:crossBetween val="midCat"/>
        <c:majorUnit val="100"/>
        <c:minorUnit val="100"/>
      </c:valAx>
    </c:plotArea>
    <c:legend>
      <c:legendPos val="r"/>
      <c:layout>
        <c:manualLayout>
          <c:xMode val="edge"/>
          <c:yMode val="edge"/>
          <c:x val="0.8001619403543172"/>
          <c:y val="0.35103804982717013"/>
          <c:w val="0.18380050935786282"/>
          <c:h val="0.29792390034565985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180975</xdr:colOff>
      <xdr:row>19</xdr:row>
      <xdr:rowOff>66675</xdr:rowOff>
    </xdr:from>
    <xdr:to>
      <xdr:col>30</xdr:col>
      <xdr:colOff>161925</xdr:colOff>
      <xdr:row>34</xdr:row>
      <xdr:rowOff>142876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35</xdr:row>
      <xdr:rowOff>122193</xdr:rowOff>
    </xdr:from>
    <xdr:to>
      <xdr:col>10</xdr:col>
      <xdr:colOff>891540</xdr:colOff>
      <xdr:row>54</xdr:row>
      <xdr:rowOff>85725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0.78429</cdr:x>
      <cdr:y>0.91041</cdr:y>
    </cdr:from>
    <cdr:to>
      <cdr:x>0.83674</cdr:x>
      <cdr:y>0.99856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124575" y="3097257"/>
          <a:ext cx="409574" cy="299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V DC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zoomScale="80" zoomScaleNormal="80" workbookViewId="0">
      <selection activeCell="N19" sqref="N19"/>
    </sheetView>
  </sheetViews>
  <sheetFormatPr baseColWidth="10" defaultRowHeight="14.4" x14ac:dyDescent="0.3"/>
  <cols>
    <col min="5" max="5" width="11.44140625" style="3"/>
    <col min="6" max="6" width="13.44140625" style="3" customWidth="1"/>
    <col min="7" max="7" width="10.88671875" style="3" customWidth="1"/>
    <col min="8" max="8" width="13.33203125" style="3" customWidth="1"/>
    <col min="9" max="9" width="12.6640625" style="3" customWidth="1"/>
    <col min="10" max="10" width="11.5546875" customWidth="1"/>
    <col min="11" max="11" width="14.44140625" hidden="1" customWidth="1"/>
    <col min="12" max="12" width="13.33203125" hidden="1" customWidth="1"/>
    <col min="13" max="13" width="8.33203125" customWidth="1"/>
    <col min="15" max="15" width="15.109375" customWidth="1"/>
    <col min="16" max="17" width="11.109375" customWidth="1"/>
    <col min="18" max="18" width="11.6640625" customWidth="1"/>
    <col min="19" max="20" width="15.109375" customWidth="1"/>
  </cols>
  <sheetData>
    <row r="1" spans="1:21" ht="18" x14ac:dyDescent="0.35">
      <c r="A1" s="36" t="s">
        <v>26</v>
      </c>
      <c r="B1" s="7"/>
      <c r="C1" s="7"/>
      <c r="D1" s="7"/>
    </row>
    <row r="2" spans="1:21" ht="15" thickBot="1" x14ac:dyDescent="0.35">
      <c r="A2" s="4"/>
      <c r="B2" s="4"/>
      <c r="C2" s="4"/>
      <c r="D2" s="4"/>
      <c r="F2" s="78"/>
      <c r="H2" s="14"/>
      <c r="I2" s="77"/>
      <c r="K2" s="23"/>
    </row>
    <row r="3" spans="1:21" ht="15.6" x14ac:dyDescent="0.3">
      <c r="A3" s="25"/>
      <c r="B3" s="90" t="s">
        <v>12</v>
      </c>
      <c r="C3" s="91"/>
      <c r="D3" s="92"/>
      <c r="E3" s="88" t="s">
        <v>24</v>
      </c>
      <c r="F3" s="88"/>
      <c r="G3" s="89"/>
      <c r="H3" s="88" t="s">
        <v>25</v>
      </c>
      <c r="I3" s="88"/>
      <c r="J3" s="89"/>
      <c r="K3" s="79" t="s">
        <v>20</v>
      </c>
      <c r="L3" s="52" t="s">
        <v>17</v>
      </c>
    </row>
    <row r="4" spans="1:21" ht="15" customHeight="1" x14ac:dyDescent="0.3">
      <c r="A4" s="26"/>
      <c r="B4" s="13"/>
      <c r="C4" s="15"/>
      <c r="D4" s="16"/>
      <c r="E4" s="14"/>
      <c r="F4" s="15"/>
      <c r="G4" s="16"/>
      <c r="H4" s="14"/>
      <c r="I4" s="72"/>
      <c r="J4" s="95"/>
      <c r="K4" s="80" t="s">
        <v>21</v>
      </c>
      <c r="L4" s="84" t="s">
        <v>23</v>
      </c>
      <c r="N4" s="10"/>
      <c r="O4" s="10"/>
      <c r="P4" s="10"/>
      <c r="Q4" s="10"/>
      <c r="R4" s="10"/>
      <c r="S4" s="10"/>
      <c r="T4" s="10"/>
      <c r="U4" s="1"/>
    </row>
    <row r="5" spans="1:21" ht="15" customHeight="1" x14ac:dyDescent="0.3">
      <c r="A5" s="27" t="s">
        <v>0</v>
      </c>
      <c r="B5" s="17" t="s">
        <v>1</v>
      </c>
      <c r="C5" s="18" t="s">
        <v>10</v>
      </c>
      <c r="D5" s="19" t="s">
        <v>2</v>
      </c>
      <c r="E5" s="18" t="s">
        <v>1</v>
      </c>
      <c r="F5" s="18" t="s">
        <v>10</v>
      </c>
      <c r="G5" s="19" t="s">
        <v>2</v>
      </c>
      <c r="H5" s="18" t="s">
        <v>1</v>
      </c>
      <c r="I5" s="18" t="s">
        <v>10</v>
      </c>
      <c r="J5" s="19" t="s">
        <v>2</v>
      </c>
      <c r="K5" s="86" t="s">
        <v>19</v>
      </c>
      <c r="L5" s="9"/>
      <c r="N5" s="11"/>
      <c r="O5" s="11"/>
      <c r="P5" s="11"/>
      <c r="Q5" s="11"/>
      <c r="R5" s="11"/>
      <c r="S5" s="11"/>
      <c r="T5" s="11"/>
      <c r="U5" s="6"/>
    </row>
    <row r="6" spans="1:21" ht="15.75" customHeight="1" thickBot="1" x14ac:dyDescent="0.35">
      <c r="A6" s="29" t="s">
        <v>9</v>
      </c>
      <c r="B6" s="30" t="s">
        <v>7</v>
      </c>
      <c r="C6" s="31" t="s">
        <v>11</v>
      </c>
      <c r="D6" s="32" t="s">
        <v>8</v>
      </c>
      <c r="E6" s="18" t="s">
        <v>7</v>
      </c>
      <c r="F6" s="18" t="s">
        <v>11</v>
      </c>
      <c r="G6" s="19" t="s">
        <v>8</v>
      </c>
      <c r="H6" s="18" t="s">
        <v>7</v>
      </c>
      <c r="I6" s="18" t="s">
        <v>11</v>
      </c>
      <c r="J6" s="19" t="s">
        <v>8</v>
      </c>
      <c r="K6" s="82" t="s">
        <v>8</v>
      </c>
      <c r="L6" s="12" t="s">
        <v>8</v>
      </c>
      <c r="N6" s="12"/>
      <c r="O6" s="12"/>
      <c r="P6" s="12"/>
      <c r="Q6" s="12"/>
      <c r="R6" s="12"/>
      <c r="S6" s="12"/>
      <c r="T6" s="12"/>
      <c r="U6" s="12"/>
    </row>
    <row r="7" spans="1:21" x14ac:dyDescent="0.3">
      <c r="A7" s="44">
        <v>23</v>
      </c>
      <c r="B7" s="37">
        <f>0.1*C7</f>
        <v>1</v>
      </c>
      <c r="C7" s="38">
        <v>10</v>
      </c>
      <c r="D7" s="21">
        <f>A7*B7</f>
        <v>23</v>
      </c>
      <c r="E7" s="47">
        <f>G7/A7</f>
        <v>0.86956521739130432</v>
      </c>
      <c r="F7" s="74">
        <f>E7*10</f>
        <v>8.695652173913043</v>
      </c>
      <c r="G7" s="55">
        <v>20</v>
      </c>
      <c r="H7" s="47">
        <f>J7/A7</f>
        <v>1.4782608695652173</v>
      </c>
      <c r="I7" s="53">
        <f>H7*10</f>
        <v>14.782608695652172</v>
      </c>
      <c r="J7" s="61">
        <v>34</v>
      </c>
      <c r="K7" s="81"/>
      <c r="L7" s="3"/>
      <c r="N7" s="3"/>
      <c r="O7" s="3"/>
      <c r="P7" s="3"/>
      <c r="Q7" s="3"/>
      <c r="R7" s="3"/>
      <c r="S7" s="3"/>
      <c r="T7" s="3"/>
      <c r="U7" s="3"/>
    </row>
    <row r="8" spans="1:21" x14ac:dyDescent="0.3">
      <c r="A8" s="45">
        <v>26</v>
      </c>
      <c r="B8" s="33">
        <f t="shared" ref="B8:B15" si="0">0.1*C8</f>
        <v>1.5</v>
      </c>
      <c r="C8" s="34">
        <v>15</v>
      </c>
      <c r="D8" s="22">
        <f t="shared" ref="D8:D15" si="1">A8*B8</f>
        <v>39</v>
      </c>
      <c r="E8" s="48">
        <f t="shared" ref="E8:E15" si="2">G8/A8</f>
        <v>1.7307692307692308</v>
      </c>
      <c r="F8" s="75">
        <f t="shared" ref="F8:F15" si="3">E8*10</f>
        <v>17.307692307692307</v>
      </c>
      <c r="G8" s="56">
        <v>45</v>
      </c>
      <c r="H8" s="48">
        <f t="shared" ref="H8:H15" si="4">J8/A8</f>
        <v>2.3076923076923075</v>
      </c>
      <c r="I8" s="54">
        <f t="shared" ref="I8:I15" si="5">H8*10</f>
        <v>23.076923076923073</v>
      </c>
      <c r="J8" s="62">
        <v>60</v>
      </c>
      <c r="K8" s="81"/>
      <c r="L8" s="3"/>
      <c r="N8" s="3"/>
      <c r="O8" s="3"/>
      <c r="P8" s="3"/>
      <c r="Q8" s="3"/>
      <c r="R8" s="3"/>
      <c r="S8" s="3"/>
      <c r="T8" s="3"/>
      <c r="U8" s="3"/>
    </row>
    <row r="9" spans="1:21" x14ac:dyDescent="0.3">
      <c r="A9" s="45">
        <v>30</v>
      </c>
      <c r="B9" s="33">
        <f t="shared" si="0"/>
        <v>2.5</v>
      </c>
      <c r="C9" s="34">
        <v>25</v>
      </c>
      <c r="D9" s="22">
        <f t="shared" si="1"/>
        <v>75</v>
      </c>
      <c r="E9" s="48">
        <f t="shared" si="2"/>
        <v>3</v>
      </c>
      <c r="F9" s="75">
        <f t="shared" si="3"/>
        <v>30</v>
      </c>
      <c r="G9" s="56">
        <v>90</v>
      </c>
      <c r="H9" s="48">
        <f t="shared" si="4"/>
        <v>4.666666666666667</v>
      </c>
      <c r="I9" s="54">
        <f t="shared" si="5"/>
        <v>46.666666666666671</v>
      </c>
      <c r="J9" s="62">
        <v>140</v>
      </c>
      <c r="K9" s="81"/>
      <c r="L9" s="3"/>
      <c r="N9" s="3"/>
      <c r="O9" s="3"/>
      <c r="P9" s="3"/>
      <c r="Q9" s="3"/>
      <c r="R9" s="3"/>
      <c r="S9" s="3"/>
      <c r="T9" s="3"/>
      <c r="U9" s="3"/>
    </row>
    <row r="10" spans="1:21" x14ac:dyDescent="0.3">
      <c r="A10" s="45">
        <v>34</v>
      </c>
      <c r="B10" s="33">
        <f t="shared" si="0"/>
        <v>3.5</v>
      </c>
      <c r="C10" s="34">
        <v>35</v>
      </c>
      <c r="D10" s="22">
        <f t="shared" si="1"/>
        <v>119</v>
      </c>
      <c r="E10" s="48">
        <f t="shared" si="2"/>
        <v>5</v>
      </c>
      <c r="F10" s="75">
        <f t="shared" si="3"/>
        <v>50</v>
      </c>
      <c r="G10" s="56">
        <v>170</v>
      </c>
      <c r="H10" s="48">
        <f t="shared" si="4"/>
        <v>6.4705882352941178</v>
      </c>
      <c r="I10" s="54">
        <f t="shared" si="5"/>
        <v>64.705882352941174</v>
      </c>
      <c r="J10" s="62">
        <v>220</v>
      </c>
      <c r="K10" s="81"/>
      <c r="L10" s="3"/>
      <c r="N10" s="3"/>
      <c r="O10" s="3"/>
      <c r="P10" s="3"/>
      <c r="Q10" s="3"/>
      <c r="R10" s="3"/>
      <c r="S10" s="3"/>
      <c r="T10" s="3"/>
      <c r="U10" s="3"/>
    </row>
    <row r="11" spans="1:21" x14ac:dyDescent="0.3">
      <c r="A11" s="45">
        <v>38</v>
      </c>
      <c r="B11" s="33">
        <f t="shared" si="0"/>
        <v>5.2</v>
      </c>
      <c r="C11" s="34">
        <v>52</v>
      </c>
      <c r="D11" s="39">
        <f t="shared" si="1"/>
        <v>197.6</v>
      </c>
      <c r="E11" s="48">
        <f t="shared" si="2"/>
        <v>7.1052631578947372</v>
      </c>
      <c r="F11" s="75">
        <f t="shared" si="3"/>
        <v>71.05263157894737</v>
      </c>
      <c r="G11" s="56">
        <v>270</v>
      </c>
      <c r="H11" s="48">
        <f t="shared" si="4"/>
        <v>8.526315789473685</v>
      </c>
      <c r="I11" s="54">
        <f t="shared" si="5"/>
        <v>85.26315789473685</v>
      </c>
      <c r="J11" s="62">
        <v>324</v>
      </c>
      <c r="K11" s="81"/>
      <c r="L11" s="3"/>
      <c r="N11" s="3"/>
      <c r="O11" s="3"/>
      <c r="P11" s="71"/>
      <c r="Q11" s="3"/>
      <c r="R11" s="3"/>
      <c r="S11" s="3"/>
      <c r="T11" s="3"/>
      <c r="U11" s="3"/>
    </row>
    <row r="12" spans="1:21" x14ac:dyDescent="0.3">
      <c r="A12" s="45">
        <v>42</v>
      </c>
      <c r="B12" s="33">
        <f t="shared" si="0"/>
        <v>7</v>
      </c>
      <c r="C12" s="34">
        <v>70</v>
      </c>
      <c r="D12" s="22">
        <f t="shared" si="1"/>
        <v>294</v>
      </c>
      <c r="E12" s="48">
        <f t="shared" si="2"/>
        <v>9.5238095238095237</v>
      </c>
      <c r="F12" s="75">
        <f t="shared" si="3"/>
        <v>95.238095238095241</v>
      </c>
      <c r="G12" s="56">
        <v>400</v>
      </c>
      <c r="H12" s="48">
        <f t="shared" si="4"/>
        <v>11.428571428571429</v>
      </c>
      <c r="I12" s="54">
        <f t="shared" si="5"/>
        <v>114.28571428571429</v>
      </c>
      <c r="J12" s="62">
        <v>480</v>
      </c>
      <c r="K12" s="81"/>
      <c r="L12" s="3"/>
      <c r="N12" s="3"/>
      <c r="O12" s="3"/>
      <c r="P12" s="3"/>
      <c r="Q12" s="3"/>
      <c r="R12" s="3"/>
      <c r="S12" s="3"/>
      <c r="T12" s="3"/>
      <c r="U12" s="3"/>
    </row>
    <row r="13" spans="1:21" x14ac:dyDescent="0.3">
      <c r="A13" s="45">
        <v>46</v>
      </c>
      <c r="B13" s="33">
        <f t="shared" si="0"/>
        <v>9</v>
      </c>
      <c r="C13" s="34">
        <v>90</v>
      </c>
      <c r="D13" s="22">
        <f t="shared" si="1"/>
        <v>414</v>
      </c>
      <c r="E13" s="48">
        <f t="shared" si="2"/>
        <v>12.173913043478262</v>
      </c>
      <c r="F13" s="75">
        <f t="shared" si="3"/>
        <v>121.73913043478262</v>
      </c>
      <c r="G13" s="56">
        <v>560</v>
      </c>
      <c r="H13" s="48">
        <f t="shared" si="4"/>
        <v>14.347826086956522</v>
      </c>
      <c r="I13" s="54">
        <f t="shared" si="5"/>
        <v>143.47826086956522</v>
      </c>
      <c r="J13" s="62">
        <v>660</v>
      </c>
      <c r="K13" s="81"/>
      <c r="L13" s="3"/>
      <c r="N13" s="3"/>
      <c r="O13" s="3"/>
      <c r="P13" s="3"/>
      <c r="Q13" s="3"/>
      <c r="R13" s="3"/>
      <c r="S13" s="3"/>
      <c r="T13" s="3"/>
      <c r="U13" s="3"/>
    </row>
    <row r="14" spans="1:21" x14ac:dyDescent="0.3">
      <c r="A14" s="45">
        <v>50</v>
      </c>
      <c r="B14" s="33">
        <f t="shared" si="0"/>
        <v>12.5</v>
      </c>
      <c r="C14" s="34">
        <v>125</v>
      </c>
      <c r="D14" s="22">
        <f t="shared" si="1"/>
        <v>625</v>
      </c>
      <c r="E14" s="48">
        <f t="shared" si="2"/>
        <v>16.399999999999999</v>
      </c>
      <c r="F14" s="75">
        <f t="shared" si="3"/>
        <v>164</v>
      </c>
      <c r="G14" s="56">
        <v>820</v>
      </c>
      <c r="H14" s="48">
        <f t="shared" si="4"/>
        <v>18</v>
      </c>
      <c r="I14" s="54">
        <f t="shared" si="5"/>
        <v>180</v>
      </c>
      <c r="J14" s="73">
        <v>900</v>
      </c>
      <c r="K14" s="81"/>
      <c r="L14" s="3"/>
      <c r="N14" s="3"/>
      <c r="O14" s="3"/>
      <c r="P14" s="3"/>
      <c r="Q14" s="3"/>
      <c r="R14" s="3"/>
      <c r="S14" s="3"/>
      <c r="T14" s="3"/>
      <c r="U14" s="3"/>
    </row>
    <row r="15" spans="1:21" ht="15" thickBot="1" x14ac:dyDescent="0.35">
      <c r="A15" s="46">
        <v>52</v>
      </c>
      <c r="B15" s="40">
        <f t="shared" si="0"/>
        <v>19</v>
      </c>
      <c r="C15" s="35">
        <v>190</v>
      </c>
      <c r="D15" s="22">
        <f t="shared" si="1"/>
        <v>988</v>
      </c>
      <c r="E15" s="48">
        <f t="shared" si="2"/>
        <v>20.192307692307693</v>
      </c>
      <c r="F15" s="49">
        <f t="shared" si="3"/>
        <v>201.92307692307693</v>
      </c>
      <c r="G15" s="63">
        <v>1050</v>
      </c>
      <c r="H15" s="70">
        <f t="shared" si="4"/>
        <v>23.076923076923077</v>
      </c>
      <c r="I15" s="57">
        <f t="shared" si="5"/>
        <v>230.76923076923077</v>
      </c>
      <c r="J15" s="73">
        <v>1200</v>
      </c>
      <c r="K15" s="85" t="s">
        <v>22</v>
      </c>
      <c r="L15" s="83">
        <v>1326</v>
      </c>
      <c r="N15" s="3"/>
      <c r="O15" s="3"/>
      <c r="P15" s="3"/>
      <c r="Q15" s="3"/>
      <c r="R15" s="3"/>
      <c r="S15" s="3"/>
      <c r="T15" s="3"/>
      <c r="U15" s="3"/>
    </row>
    <row r="16" spans="1:21" x14ac:dyDescent="0.3">
      <c r="A16" s="20"/>
      <c r="B16" s="41"/>
      <c r="C16" s="41"/>
      <c r="D16" s="93" t="s">
        <v>13</v>
      </c>
      <c r="E16" s="94"/>
      <c r="F16" s="50" t="s">
        <v>14</v>
      </c>
      <c r="G16" s="58"/>
      <c r="I16" s="64" t="s">
        <v>16</v>
      </c>
      <c r="J16" s="65" t="s">
        <v>14</v>
      </c>
    </row>
    <row r="17" spans="1:11" x14ac:dyDescent="0.3">
      <c r="A17" s="24">
        <v>53</v>
      </c>
      <c r="B17" s="28"/>
      <c r="C17" s="28"/>
      <c r="D17" s="28"/>
      <c r="E17" s="14"/>
      <c r="F17" s="50" t="s">
        <v>18</v>
      </c>
      <c r="G17" s="58" t="s">
        <v>3</v>
      </c>
      <c r="I17" s="66" t="s">
        <v>3</v>
      </c>
      <c r="J17" s="67" t="s">
        <v>18</v>
      </c>
      <c r="K17" s="76"/>
    </row>
    <row r="18" spans="1:11" ht="15" thickBot="1" x14ac:dyDescent="0.35">
      <c r="A18" s="51">
        <v>55</v>
      </c>
      <c r="B18" s="42"/>
      <c r="C18" s="42"/>
      <c r="D18" s="42"/>
      <c r="E18" s="43"/>
      <c r="F18" s="59" t="s">
        <v>14</v>
      </c>
      <c r="G18" s="60" t="s">
        <v>4</v>
      </c>
      <c r="I18" s="68" t="s">
        <v>4</v>
      </c>
      <c r="J18" s="69" t="s">
        <v>15</v>
      </c>
      <c r="K18" s="76"/>
    </row>
    <row r="20" spans="1:11" hidden="1" x14ac:dyDescent="0.3">
      <c r="A20" s="4" t="s">
        <v>5</v>
      </c>
      <c r="B20" s="4"/>
      <c r="C20" s="4"/>
      <c r="D20" s="4"/>
    </row>
    <row r="21" spans="1:11" hidden="1" x14ac:dyDescent="0.3">
      <c r="A21" s="4"/>
      <c r="B21" s="4"/>
      <c r="C21" s="4"/>
      <c r="D21" s="4"/>
    </row>
    <row r="22" spans="1:11" hidden="1" x14ac:dyDescent="0.3">
      <c r="A22" s="87" t="s">
        <v>6</v>
      </c>
      <c r="B22" s="87"/>
      <c r="C22" s="87"/>
      <c r="D22" s="87"/>
      <c r="E22" s="87"/>
      <c r="F22" s="87"/>
      <c r="G22" s="87"/>
      <c r="H22" s="5"/>
      <c r="I22" s="8"/>
    </row>
    <row r="23" spans="1:11" hidden="1" x14ac:dyDescent="0.3">
      <c r="A23" s="1" t="s">
        <v>0</v>
      </c>
      <c r="B23" s="1"/>
      <c r="C23" s="1"/>
      <c r="D23" s="1"/>
      <c r="E23" s="2" t="s">
        <v>1</v>
      </c>
      <c r="F23" s="12"/>
      <c r="G23" s="2" t="s">
        <v>2</v>
      </c>
      <c r="H23" s="2"/>
      <c r="I23" s="9"/>
    </row>
    <row r="24" spans="1:11" hidden="1" x14ac:dyDescent="0.3">
      <c r="A24">
        <v>48</v>
      </c>
      <c r="E24" s="3">
        <v>1.2</v>
      </c>
      <c r="G24" s="3">
        <f>A24*E24</f>
        <v>57.599999999999994</v>
      </c>
    </row>
    <row r="25" spans="1:11" hidden="1" x14ac:dyDescent="0.3">
      <c r="A25">
        <v>52</v>
      </c>
      <c r="E25" s="3">
        <v>2</v>
      </c>
      <c r="G25" s="3">
        <f t="shared" ref="G25:G32" si="6">A25*E25</f>
        <v>104</v>
      </c>
    </row>
    <row r="26" spans="1:11" hidden="1" x14ac:dyDescent="0.3">
      <c r="A26">
        <v>56</v>
      </c>
      <c r="E26" s="3">
        <v>3.2</v>
      </c>
      <c r="G26" s="3">
        <f t="shared" si="6"/>
        <v>179.20000000000002</v>
      </c>
    </row>
    <row r="27" spans="1:11" hidden="1" x14ac:dyDescent="0.3">
      <c r="A27">
        <v>60</v>
      </c>
      <c r="E27" s="3">
        <v>4.5999999999999996</v>
      </c>
      <c r="G27" s="3">
        <f t="shared" si="6"/>
        <v>276</v>
      </c>
    </row>
    <row r="28" spans="1:11" hidden="1" x14ac:dyDescent="0.3">
      <c r="A28">
        <v>64</v>
      </c>
      <c r="E28" s="3">
        <v>6.8</v>
      </c>
      <c r="G28" s="3">
        <f t="shared" si="6"/>
        <v>435.2</v>
      </c>
    </row>
    <row r="29" spans="1:11" hidden="1" x14ac:dyDescent="0.3">
      <c r="A29">
        <v>68</v>
      </c>
      <c r="E29" s="3">
        <v>9.1999999999999993</v>
      </c>
      <c r="G29" s="3">
        <f t="shared" si="6"/>
        <v>625.59999999999991</v>
      </c>
    </row>
    <row r="30" spans="1:11" hidden="1" x14ac:dyDescent="0.3">
      <c r="A30">
        <v>72</v>
      </c>
      <c r="E30" s="3">
        <v>11.8</v>
      </c>
      <c r="G30" s="3">
        <f t="shared" si="6"/>
        <v>849.6</v>
      </c>
    </row>
    <row r="31" spans="1:11" hidden="1" x14ac:dyDescent="0.3">
      <c r="A31">
        <v>76</v>
      </c>
      <c r="E31" s="3">
        <v>16.399999999999999</v>
      </c>
      <c r="G31" s="3">
        <f t="shared" si="6"/>
        <v>1246.3999999999999</v>
      </c>
    </row>
    <row r="32" spans="1:11" hidden="1" x14ac:dyDescent="0.3">
      <c r="A32">
        <v>80</v>
      </c>
      <c r="E32" s="3">
        <v>25.5</v>
      </c>
      <c r="G32" s="3">
        <f t="shared" si="6"/>
        <v>2040</v>
      </c>
    </row>
    <row r="33" spans="1:10" hidden="1" x14ac:dyDescent="0.3"/>
    <row r="34" spans="1:10" hidden="1" x14ac:dyDescent="0.3">
      <c r="A34">
        <v>82</v>
      </c>
      <c r="J34" t="s">
        <v>3</v>
      </c>
    </row>
    <row r="35" spans="1:10" hidden="1" x14ac:dyDescent="0.3">
      <c r="A35">
        <v>90</v>
      </c>
      <c r="J35" t="s">
        <v>4</v>
      </c>
    </row>
  </sheetData>
  <mergeCells count="5">
    <mergeCell ref="A22:G22"/>
    <mergeCell ref="E3:G3"/>
    <mergeCell ref="B3:D3"/>
    <mergeCell ref="D16:E16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83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Georgi</dc:creator>
  <cp:lastModifiedBy>Andreas Georgi</cp:lastModifiedBy>
  <cp:lastPrinted>2025-01-24T11:40:07Z</cp:lastPrinted>
  <dcterms:created xsi:type="dcterms:W3CDTF">2022-04-29T18:49:42Z</dcterms:created>
  <dcterms:modified xsi:type="dcterms:W3CDTF">2025-06-17T16:54:54Z</dcterms:modified>
</cp:coreProperties>
</file>