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2" windowHeight="10032"/>
  </bookViews>
  <sheets>
    <sheet name="Physik" sheetId="2" r:id="rId1"/>
    <sheet name="gemessen" sheetId="1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M20" i="2" l="1"/>
  <c r="H3" i="2" l="1"/>
  <c r="C25" i="2" l="1"/>
  <c r="D25" i="2" s="1"/>
  <c r="C27" i="2"/>
  <c r="D27" i="2" s="1"/>
  <c r="C29" i="2"/>
  <c r="D29" i="2" s="1"/>
  <c r="C13" i="2"/>
  <c r="D13" i="2" s="1"/>
  <c r="C15" i="2"/>
  <c r="D15" i="2" s="1"/>
  <c r="C19" i="2"/>
  <c r="D19" i="2" s="1"/>
  <c r="C23" i="2"/>
  <c r="D23" i="2" s="1"/>
  <c r="C24" i="2"/>
  <c r="D24" i="2" s="1"/>
  <c r="C26" i="2"/>
  <c r="D26" i="2" s="1"/>
  <c r="C28" i="2"/>
  <c r="D28" i="2" s="1"/>
  <c r="C12" i="2"/>
  <c r="D12" i="2" s="1"/>
  <c r="C14" i="2"/>
  <c r="D14" i="2" s="1"/>
  <c r="C16" i="2"/>
  <c r="D16" i="2" s="1"/>
  <c r="C18" i="2"/>
  <c r="D18" i="2" s="1"/>
  <c r="C20" i="2"/>
  <c r="D20" i="2" s="1"/>
  <c r="C22" i="2"/>
  <c r="D22" i="2" s="1"/>
  <c r="C11" i="2"/>
  <c r="D11" i="2" s="1"/>
  <c r="C17" i="2"/>
  <c r="D17" i="2" s="1"/>
  <c r="C21" i="2"/>
  <c r="D21" i="2" s="1"/>
  <c r="C4" i="1"/>
  <c r="C5" i="1"/>
  <c r="C6" i="1"/>
  <c r="C7" i="1"/>
  <c r="C8" i="1"/>
  <c r="C9" i="1"/>
  <c r="C10" i="1"/>
  <c r="C3" i="1"/>
  <c r="E20" i="2" l="1"/>
</calcChain>
</file>

<file path=xl/sharedStrings.xml><?xml version="1.0" encoding="utf-8"?>
<sst xmlns="http://schemas.openxmlformats.org/spreadsheetml/2006/main" count="28" uniqueCount="26">
  <si>
    <t>Schwenkwinkel
Rotor</t>
  </si>
  <si>
    <t>Rückstellkraft</t>
  </si>
  <si>
    <t>Grad</t>
  </si>
  <si>
    <t>N</t>
  </si>
  <si>
    <t>kg</t>
  </si>
  <si>
    <t>Masse Windfahne</t>
  </si>
  <si>
    <t>2,4 kG</t>
  </si>
  <si>
    <t>Schwerpunkt von Drehachse</t>
  </si>
  <si>
    <t>Masse Windfahne im Schwerpunkt</t>
  </si>
  <si>
    <t>kG</t>
  </si>
  <si>
    <t>m</t>
  </si>
  <si>
    <t xml:space="preserve">Schwerpunkt-Gewicht </t>
  </si>
  <si>
    <t>Neigung Fahnenachse in °</t>
  </si>
  <si>
    <t>Schwenk-winkel Fahne</t>
  </si>
  <si>
    <t>(Normal-
pendel)</t>
  </si>
  <si>
    <t>geneigtes 
Pendel</t>
  </si>
  <si>
    <t>Rückstellmoment Mr in Nm</t>
  </si>
  <si>
    <t>f</t>
  </si>
  <si>
    <t>a</t>
  </si>
  <si>
    <t>in Gramm*m</t>
  </si>
  <si>
    <t>m²</t>
  </si>
  <si>
    <t>Fahnenfläche</t>
  </si>
  <si>
    <t xml:space="preserve">A </t>
  </si>
  <si>
    <t>Stell-Vw
in m/s</t>
  </si>
  <si>
    <t>Schwerpunktabstand von Drehachse (L)</t>
  </si>
  <si>
    <t>Kräfte und Momente an einer WEA durch Massenwirkungen und Windkraft auf Windfahne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</si>
</sst>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Symbol"/>
      <family val="1"/>
      <charset val="2"/>
    </font>
    <font>
      <sz val="12"/>
      <color theme="1"/>
      <name val="Symbol"/>
      <family val="1"/>
      <charset val="2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0" fillId="3" borderId="0" xfId="0" applyFill="1"/>
    <xf numFmtId="2" fontId="0" fillId="0" borderId="0" xfId="0" applyNumberFormat="1"/>
    <xf numFmtId="0" fontId="1" fillId="0" borderId="0" xfId="0" applyFont="1" applyAlignment="1">
      <alignment horizontal="center" wrapText="1"/>
    </xf>
    <xf numFmtId="2" fontId="1" fillId="0" borderId="0" xfId="0" applyNumberFormat="1" applyFont="1"/>
    <xf numFmtId="2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2" borderId="0" xfId="0" applyFont="1" applyFill="1"/>
    <xf numFmtId="0" fontId="0" fillId="0" borderId="1" xfId="0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3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Rückstellmoment Mr in Nm  (geneigtes Pendel)</a:t>
            </a:r>
          </a:p>
        </c:rich>
      </c:tx>
      <c:layout>
        <c:manualLayout>
          <c:xMode val="edge"/>
          <c:yMode val="edge"/>
          <c:x val="0.13197787557768814"/>
          <c:y val="3.308975452613126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Physik!$C$8</c:f>
              <c:strCache>
                <c:ptCount val="1"/>
                <c:pt idx="0">
                  <c:v>Rückstellmoment Mr in Nm</c:v>
                </c:pt>
              </c:strCache>
            </c:strRef>
          </c:tx>
          <c:xVal>
            <c:numRef>
              <c:f>Physik!$B$11:$B$23</c:f>
              <c:numCache>
                <c:formatCode>General</c:formatCode>
                <c:ptCount val="13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</c:numCache>
            </c:numRef>
          </c:xVal>
          <c:yVal>
            <c:numRef>
              <c:f>Physik!$D$11:$D$23</c:f>
              <c:numCache>
                <c:formatCode>0.000</c:formatCode>
                <c:ptCount val="13"/>
                <c:pt idx="0">
                  <c:v>0</c:v>
                </c:pt>
                <c:pt idx="1">
                  <c:v>1.9294241962992259E-2</c:v>
                </c:pt>
                <c:pt idx="2">
                  <c:v>3.8002238147296523E-2</c:v>
                </c:pt>
                <c:pt idx="3">
                  <c:v>5.5555555555555546E-2</c:v>
                </c:pt>
                <c:pt idx="4">
                  <c:v>7.1420845520726584E-2</c:v>
                </c:pt>
                <c:pt idx="5">
                  <c:v>8.5116049235441998E-2</c:v>
                </c:pt>
                <c:pt idx="6">
                  <c:v>9.6225044864937617E-2</c:v>
                </c:pt>
                <c:pt idx="7">
                  <c:v>0.10441029119843426</c:v>
                </c:pt>
                <c:pt idx="8">
                  <c:v>0.1094230836680231</c:v>
                </c:pt>
                <c:pt idx="9">
                  <c:v>0.1111111111111111</c:v>
                </c:pt>
                <c:pt idx="10">
                  <c:v>0.1094230836680231</c:v>
                </c:pt>
                <c:pt idx="11">
                  <c:v>0.10441029119843429</c:v>
                </c:pt>
                <c:pt idx="12">
                  <c:v>9.6225044864937631E-2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457792"/>
        <c:axId val="225458368"/>
      </c:scatterChart>
      <c:valAx>
        <c:axId val="225457792"/>
        <c:scaling>
          <c:orientation val="minMax"/>
          <c:max val="12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5458368"/>
        <c:crosses val="autoZero"/>
        <c:crossBetween val="midCat"/>
        <c:majorUnit val="10"/>
      </c:valAx>
      <c:valAx>
        <c:axId val="2254583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225457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Rückstellkraft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002405949256337E-2"/>
          <c:y val="0.20574482079949952"/>
          <c:w val="0.82902537182852143"/>
          <c:h val="0.64594225064994937"/>
        </c:manualLayout>
      </c:layout>
      <c:scatterChart>
        <c:scatterStyle val="lineMarker"/>
        <c:varyColors val="0"/>
        <c:ser>
          <c:idx val="0"/>
          <c:order val="0"/>
          <c:tx>
            <c:v>Rückstellkraft</c:v>
          </c:tx>
          <c:spPr>
            <a:ln w="19050">
              <a:solidFill>
                <a:schemeClr val="tx1"/>
              </a:solidFill>
            </a:ln>
          </c:spPr>
          <c:xVal>
            <c:numRef>
              <c:f>gemessen!$A$3:$A$10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gemessen!$C$3:$C$10</c:f>
              <c:numCache>
                <c:formatCode>0.0</c:formatCode>
                <c:ptCount val="8"/>
                <c:pt idx="0">
                  <c:v>17</c:v>
                </c:pt>
                <c:pt idx="1">
                  <c:v>8.5</c:v>
                </c:pt>
                <c:pt idx="2">
                  <c:v>12.5</c:v>
                </c:pt>
                <c:pt idx="3">
                  <c:v>16</c:v>
                </c:pt>
                <c:pt idx="4">
                  <c:v>18.5</c:v>
                </c:pt>
                <c:pt idx="5">
                  <c:v>20.5</c:v>
                </c:pt>
                <c:pt idx="6">
                  <c:v>22.5</c:v>
                </c:pt>
                <c:pt idx="7">
                  <c:v>23.5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038400"/>
        <c:axId val="233038976"/>
      </c:scatterChart>
      <c:valAx>
        <c:axId val="2330384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3038976"/>
        <c:crosses val="autoZero"/>
        <c:crossBetween val="midCat"/>
        <c:majorUnit val="10"/>
      </c:valAx>
      <c:valAx>
        <c:axId val="2330389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33038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86783</xdr:colOff>
      <xdr:row>9</xdr:row>
      <xdr:rowOff>78845</xdr:rowOff>
    </xdr:from>
    <xdr:to>
      <xdr:col>11</xdr:col>
      <xdr:colOff>728133</xdr:colOff>
      <xdr:row>28</xdr:row>
      <xdr:rowOff>140758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</xdr:row>
      <xdr:rowOff>133350</xdr:rowOff>
    </xdr:from>
    <xdr:to>
      <xdr:col>7</xdr:col>
      <xdr:colOff>685799</xdr:colOff>
      <xdr:row>7</xdr:row>
      <xdr:rowOff>466725</xdr:rowOff>
    </xdr:to>
    <xdr:sp macro="" textlink="">
      <xdr:nvSpPr>
        <xdr:cNvPr id="3" name="Textfeld 2"/>
        <xdr:cNvSpPr txBox="1"/>
      </xdr:nvSpPr>
      <xdr:spPr>
        <a:xfrm>
          <a:off x="3962399" y="1524000"/>
          <a:ext cx="21240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/>
            <a:t>Mr = G*Lp*sin</a:t>
          </a:r>
          <a:r>
            <a:rPr lang="de-DE" sz="1400">
              <a:latin typeface="Symbol" panose="05050102010706020507" pitchFamily="18" charset="2"/>
            </a:rPr>
            <a:t>f*a/90°</a:t>
          </a:r>
        </a:p>
      </xdr:txBody>
    </xdr:sp>
    <xdr:clientData/>
  </xdr:twoCellAnchor>
  <xdr:twoCellAnchor>
    <xdr:from>
      <xdr:col>8</xdr:col>
      <xdr:colOff>287868</xdr:colOff>
      <xdr:row>5</xdr:row>
      <xdr:rowOff>101601</xdr:rowOff>
    </xdr:from>
    <xdr:to>
      <xdr:col>12</xdr:col>
      <xdr:colOff>745066</xdr:colOff>
      <xdr:row>7</xdr:row>
      <xdr:rowOff>482600</xdr:rowOff>
    </xdr:to>
    <xdr:sp macro="" textlink="">
      <xdr:nvSpPr>
        <xdr:cNvPr id="4" name="Textfeld 3"/>
        <xdr:cNvSpPr txBox="1"/>
      </xdr:nvSpPr>
      <xdr:spPr>
        <a:xfrm>
          <a:off x="7120468" y="1083734"/>
          <a:ext cx="3640665" cy="761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u="none">
              <a:effectLst/>
              <a:latin typeface="+mn-lt"/>
              <a:ea typeface="Times New Roman"/>
              <a:cs typeface="Times New Roman"/>
            </a:rPr>
            <a:t>Kraft auf Windfahne: </a:t>
          </a:r>
        </a:p>
        <a:p>
          <a:r>
            <a:rPr lang="de-DE" sz="1400" u="none">
              <a:effectLst/>
              <a:latin typeface="+mn-lt"/>
              <a:ea typeface="Times New Roman"/>
              <a:cs typeface="Times New Roman"/>
            </a:rPr>
            <a:t>F </a:t>
          </a:r>
          <a:r>
            <a:rPr lang="de-DE" sz="1400">
              <a:effectLst/>
              <a:latin typeface="+mn-lt"/>
              <a:ea typeface="Times New Roman"/>
              <a:cs typeface="Times New Roman"/>
            </a:rPr>
            <a:t>= Rho/2*Cw*v²*A = Mr / L</a:t>
          </a:r>
        </a:p>
        <a:p>
          <a:r>
            <a:rPr lang="de-DE" sz="1400" baseline="0">
              <a:effectLst/>
              <a:latin typeface="+mn-lt"/>
              <a:cs typeface="Times New Roman"/>
            </a:rPr>
            <a:t>                           v²      = Mr / ( L * Rho /2 *Cw *A)</a:t>
          </a:r>
          <a:endParaRPr lang="de-DE" sz="14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100694</xdr:colOff>
      <xdr:row>0</xdr:row>
      <xdr:rowOff>54428</xdr:rowOff>
    </xdr:from>
    <xdr:to>
      <xdr:col>7</xdr:col>
      <xdr:colOff>714375</xdr:colOff>
      <xdr:row>9</xdr:row>
      <xdr:rowOff>156482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0.93785</cdr:x>
      <cdr:y>0.86487</cdr:y>
    </cdr:from>
    <cdr:to>
      <cdr:x>0.98542</cdr:x>
      <cdr:y>0.96209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287837" y="1855289"/>
          <a:ext cx="217489" cy="208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°</a:t>
          </a:r>
        </a:p>
      </cdr:txBody>
    </cdr:sp>
  </cdr:relSizeAnchor>
  <cdr:relSizeAnchor xmlns:cdr="http://schemas.openxmlformats.org/drawingml/2006/chartDrawing">
    <cdr:from>
      <cdr:x>0.01493</cdr:x>
      <cdr:y>0.06192</cdr:y>
    </cdr:from>
    <cdr:to>
      <cdr:x>0.09479</cdr:x>
      <cdr:y>0.14294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68263" y="169863"/>
          <a:ext cx="365125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90" zoomScaleNormal="90" workbookViewId="0">
      <selection activeCell="J4" sqref="J4"/>
    </sheetView>
  </sheetViews>
  <sheetFormatPr baseColWidth="10" defaultRowHeight="14.4" x14ac:dyDescent="0.3"/>
  <cols>
    <col min="2" max="2" width="9.5546875" customWidth="1"/>
    <col min="3" max="3" width="17.109375" customWidth="1"/>
    <col min="4" max="4" width="13.33203125" customWidth="1"/>
    <col min="5" max="5" width="12.77734375" customWidth="1"/>
    <col min="6" max="6" width="13.21875" customWidth="1"/>
  </cols>
  <sheetData>
    <row r="1" spans="1:13" ht="18.75" x14ac:dyDescent="0.3">
      <c r="A1" s="9" t="s">
        <v>25</v>
      </c>
    </row>
    <row r="3" spans="1:13" x14ac:dyDescent="0.3">
      <c r="A3" t="s">
        <v>8</v>
      </c>
      <c r="D3" s="18">
        <v>1</v>
      </c>
      <c r="E3" s="32" t="s">
        <v>9</v>
      </c>
      <c r="F3" t="s">
        <v>11</v>
      </c>
      <c r="H3">
        <f>10*D3</f>
        <v>10</v>
      </c>
      <c r="I3" t="s">
        <v>3</v>
      </c>
    </row>
    <row r="4" spans="1:13" x14ac:dyDescent="0.3">
      <c r="A4" t="s">
        <v>24</v>
      </c>
      <c r="D4" s="18">
        <v>1</v>
      </c>
      <c r="E4" s="32" t="s">
        <v>10</v>
      </c>
      <c r="F4" t="s">
        <v>21</v>
      </c>
      <c r="G4" s="14" t="s">
        <v>22</v>
      </c>
      <c r="H4" s="33">
        <v>0.25</v>
      </c>
      <c r="I4" t="s">
        <v>20</v>
      </c>
    </row>
    <row r="5" spans="1:13" ht="15" thickBot="1" x14ac:dyDescent="0.35">
      <c r="D5" s="18"/>
    </row>
    <row r="6" spans="1:13" ht="16.2" thickBot="1" x14ac:dyDescent="0.35">
      <c r="B6" s="11" t="s">
        <v>18</v>
      </c>
      <c r="C6" s="34">
        <v>90</v>
      </c>
      <c r="D6" s="35">
        <v>1</v>
      </c>
      <c r="E6" s="36" t="s">
        <v>12</v>
      </c>
      <c r="F6" s="37"/>
    </row>
    <row r="7" spans="1:13" x14ac:dyDescent="0.3">
      <c r="C7" s="6"/>
      <c r="D7" s="6"/>
    </row>
    <row r="8" spans="1:13" ht="43.2" x14ac:dyDescent="0.3">
      <c r="A8" s="1"/>
      <c r="B8" s="1" t="s">
        <v>13</v>
      </c>
      <c r="C8" s="28" t="s">
        <v>16</v>
      </c>
      <c r="D8" s="28"/>
      <c r="E8" s="16" t="s">
        <v>19</v>
      </c>
    </row>
    <row r="9" spans="1:13" ht="17.399999999999999" x14ac:dyDescent="0.3">
      <c r="A9" s="1"/>
      <c r="B9" s="10" t="s">
        <v>17</v>
      </c>
      <c r="C9" s="8"/>
      <c r="D9" s="8"/>
    </row>
    <row r="10" spans="1:13" ht="28.8" x14ac:dyDescent="0.3">
      <c r="B10" s="5" t="s">
        <v>2</v>
      </c>
      <c r="C10" s="7" t="s">
        <v>14</v>
      </c>
      <c r="D10" s="12" t="s">
        <v>15</v>
      </c>
      <c r="K10" s="5"/>
      <c r="M10" s="24" t="s">
        <v>23</v>
      </c>
    </row>
    <row r="11" spans="1:13" x14ac:dyDescent="0.3">
      <c r="B11" s="5">
        <v>0</v>
      </c>
      <c r="C11" s="3">
        <f t="shared" ref="C11:C29" si="0">$H$3*$D$4*SIN(B11*PI()/180)</f>
        <v>0</v>
      </c>
      <c r="D11" s="15">
        <f t="shared" ref="D11:D29" si="1">C11*D$6/C$6</f>
        <v>0</v>
      </c>
      <c r="E11" s="17"/>
      <c r="K11" s="3"/>
      <c r="M11" s="25"/>
    </row>
    <row r="12" spans="1:13" x14ac:dyDescent="0.3">
      <c r="B12" s="5">
        <v>10</v>
      </c>
      <c r="C12" s="3">
        <f t="shared" si="0"/>
        <v>1.7364817766693033</v>
      </c>
      <c r="D12" s="15">
        <f t="shared" si="1"/>
        <v>1.9294241962992259E-2</v>
      </c>
      <c r="E12" s="17"/>
      <c r="K12" s="3"/>
      <c r="M12" s="25"/>
    </row>
    <row r="13" spans="1:13" x14ac:dyDescent="0.3">
      <c r="B13" s="5">
        <v>20</v>
      </c>
      <c r="C13" s="3">
        <f t="shared" si="0"/>
        <v>3.420201433256687</v>
      </c>
      <c r="D13" s="15">
        <f t="shared" si="1"/>
        <v>3.8002238147296523E-2</v>
      </c>
      <c r="E13" s="17"/>
      <c r="K13" s="3"/>
      <c r="M13" s="25"/>
    </row>
    <row r="14" spans="1:13" x14ac:dyDescent="0.3">
      <c r="A14" s="6"/>
      <c r="B14" s="30">
        <v>30</v>
      </c>
      <c r="C14" s="3">
        <f t="shared" si="0"/>
        <v>4.9999999999999991</v>
      </c>
      <c r="D14" s="15">
        <f t="shared" si="1"/>
        <v>5.5555555555555546E-2</v>
      </c>
      <c r="E14" s="17"/>
      <c r="K14" s="3"/>
      <c r="M14" s="25"/>
    </row>
    <row r="15" spans="1:13" x14ac:dyDescent="0.3">
      <c r="A15" s="6"/>
      <c r="B15" s="30">
        <v>40</v>
      </c>
      <c r="C15" s="3">
        <f t="shared" si="0"/>
        <v>6.4278760968653925</v>
      </c>
      <c r="D15" s="15">
        <f t="shared" si="1"/>
        <v>7.1420845520726584E-2</v>
      </c>
      <c r="E15" s="17"/>
      <c r="K15" s="3"/>
      <c r="M15" s="25"/>
    </row>
    <row r="16" spans="1:13" x14ac:dyDescent="0.3">
      <c r="A16" s="6"/>
      <c r="B16" s="30">
        <v>50</v>
      </c>
      <c r="C16" s="3">
        <f t="shared" si="0"/>
        <v>7.6604444311897799</v>
      </c>
      <c r="D16" s="15">
        <f t="shared" si="1"/>
        <v>8.5116049235441998E-2</v>
      </c>
      <c r="E16" s="17"/>
      <c r="K16" s="3"/>
      <c r="M16" s="25"/>
    </row>
    <row r="17" spans="1:13" x14ac:dyDescent="0.3">
      <c r="A17" s="6"/>
      <c r="B17" s="30">
        <v>60</v>
      </c>
      <c r="C17" s="3">
        <f t="shared" si="0"/>
        <v>8.6602540378443855</v>
      </c>
      <c r="D17" s="15">
        <f t="shared" si="1"/>
        <v>9.6225044864937617E-2</v>
      </c>
      <c r="E17" s="17"/>
      <c r="K17" s="3"/>
      <c r="M17" s="25"/>
    </row>
    <row r="18" spans="1:13" x14ac:dyDescent="0.3">
      <c r="A18" s="6"/>
      <c r="B18" s="30">
        <v>70</v>
      </c>
      <c r="C18" s="3">
        <f t="shared" si="0"/>
        <v>9.3969262078590834</v>
      </c>
      <c r="D18" s="15">
        <f t="shared" si="1"/>
        <v>0.10441029119843426</v>
      </c>
      <c r="E18" s="17"/>
      <c r="K18" s="3"/>
      <c r="M18" s="25"/>
    </row>
    <row r="19" spans="1:13" x14ac:dyDescent="0.3">
      <c r="A19" s="6"/>
      <c r="B19" s="30">
        <v>80</v>
      </c>
      <c r="C19" s="3">
        <f t="shared" si="0"/>
        <v>9.8480775301220795</v>
      </c>
      <c r="D19" s="15">
        <f t="shared" si="1"/>
        <v>0.1094230836680231</v>
      </c>
      <c r="E19" s="17"/>
      <c r="M19" s="25"/>
    </row>
    <row r="20" spans="1:13" s="22" customFormat="1" x14ac:dyDescent="0.3">
      <c r="A20" s="19"/>
      <c r="B20" s="20">
        <v>90</v>
      </c>
      <c r="C20" s="26">
        <f t="shared" si="0"/>
        <v>10</v>
      </c>
      <c r="D20" s="21">
        <f t="shared" si="1"/>
        <v>0.1111111111111111</v>
      </c>
      <c r="E20" s="27">
        <f>D20*100</f>
        <v>11.111111111111111</v>
      </c>
      <c r="M20" s="26">
        <f>SQRT(D20/(D4*1.25/2*0.65*H4))</f>
        <v>1.0459527207369814</v>
      </c>
    </row>
    <row r="21" spans="1:13" x14ac:dyDescent="0.3">
      <c r="A21" s="6"/>
      <c r="B21" s="31">
        <v>100</v>
      </c>
      <c r="C21" s="13">
        <f t="shared" si="0"/>
        <v>9.8480775301220795</v>
      </c>
      <c r="D21" s="15">
        <f t="shared" si="1"/>
        <v>0.1094230836680231</v>
      </c>
      <c r="E21" s="17"/>
      <c r="L21" s="23"/>
    </row>
    <row r="22" spans="1:13" x14ac:dyDescent="0.3">
      <c r="A22" s="6"/>
      <c r="B22" s="31">
        <v>110</v>
      </c>
      <c r="C22" s="13">
        <f t="shared" si="0"/>
        <v>9.3969262078590852</v>
      </c>
      <c r="D22" s="15">
        <f t="shared" si="1"/>
        <v>0.10441029119843429</v>
      </c>
      <c r="E22" s="17"/>
      <c r="L22" s="23"/>
    </row>
    <row r="23" spans="1:13" x14ac:dyDescent="0.3">
      <c r="A23" s="6"/>
      <c r="B23" s="31">
        <v>120</v>
      </c>
      <c r="C23" s="13">
        <f t="shared" si="0"/>
        <v>8.6602540378443873</v>
      </c>
      <c r="D23" s="15">
        <f t="shared" si="1"/>
        <v>9.6225044864937631E-2</v>
      </c>
      <c r="E23" s="17"/>
      <c r="L23" s="23"/>
    </row>
    <row r="24" spans="1:13" x14ac:dyDescent="0.3">
      <c r="B24" s="31">
        <v>130</v>
      </c>
      <c r="C24" s="13">
        <f t="shared" si="0"/>
        <v>7.6604444311897799</v>
      </c>
      <c r="D24" s="15">
        <f t="shared" si="1"/>
        <v>8.5116049235441998E-2</v>
      </c>
      <c r="E24" s="17"/>
      <c r="L24" s="23"/>
    </row>
    <row r="25" spans="1:13" x14ac:dyDescent="0.3">
      <c r="B25" s="31">
        <v>140</v>
      </c>
      <c r="C25" s="13">
        <f t="shared" si="0"/>
        <v>6.4278760968653952</v>
      </c>
      <c r="D25" s="15">
        <f t="shared" si="1"/>
        <v>7.1420845520726611E-2</v>
      </c>
      <c r="E25" s="17"/>
      <c r="L25" s="23"/>
    </row>
    <row r="26" spans="1:13" x14ac:dyDescent="0.3">
      <c r="B26" s="31">
        <v>150</v>
      </c>
      <c r="C26" s="13">
        <f t="shared" si="0"/>
        <v>4.9999999999999991</v>
      </c>
      <c r="D26" s="15">
        <f t="shared" si="1"/>
        <v>5.5555555555555546E-2</v>
      </c>
      <c r="E26" s="17"/>
      <c r="L26" s="23"/>
    </row>
    <row r="27" spans="1:13" x14ac:dyDescent="0.3">
      <c r="B27" s="31">
        <v>160</v>
      </c>
      <c r="C27" s="13">
        <f t="shared" si="0"/>
        <v>3.4202014332566888</v>
      </c>
      <c r="D27" s="15">
        <f t="shared" si="1"/>
        <v>3.8002238147296544E-2</v>
      </c>
      <c r="E27" s="17"/>
      <c r="L27" s="23"/>
    </row>
    <row r="28" spans="1:13" x14ac:dyDescent="0.3">
      <c r="B28" s="31">
        <v>170</v>
      </c>
      <c r="C28" s="13">
        <f t="shared" si="0"/>
        <v>1.7364817766693028</v>
      </c>
      <c r="D28" s="15">
        <f t="shared" si="1"/>
        <v>1.9294241962992252E-2</v>
      </c>
      <c r="E28" s="17"/>
      <c r="L28" s="23"/>
    </row>
    <row r="29" spans="1:13" x14ac:dyDescent="0.3">
      <c r="B29" s="31">
        <v>180</v>
      </c>
      <c r="C29" s="13">
        <f t="shared" si="0"/>
        <v>1.22514845490862E-15</v>
      </c>
      <c r="D29" s="15">
        <f t="shared" si="1"/>
        <v>1.3612760610095778E-17</v>
      </c>
      <c r="E29" s="17"/>
      <c r="L29" s="23"/>
    </row>
  </sheetData>
  <mergeCells count="1">
    <mergeCell ref="C8:D8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20" zoomScaleNormal="120" workbookViewId="0">
      <selection sqref="A1:L10"/>
    </sheetView>
  </sheetViews>
  <sheetFormatPr baseColWidth="10" defaultRowHeight="14.4" x14ac:dyDescent="0.3"/>
  <cols>
    <col min="1" max="1" width="15.6640625" customWidth="1"/>
    <col min="2" max="2" width="12.5546875" hidden="1" customWidth="1"/>
    <col min="3" max="3" width="12.6640625" customWidth="1"/>
  </cols>
  <sheetData>
    <row r="1" spans="1:12" ht="30.75" customHeight="1" x14ac:dyDescent="0.3">
      <c r="A1" s="1" t="s">
        <v>0</v>
      </c>
      <c r="B1" s="29" t="s">
        <v>1</v>
      </c>
      <c r="C1" s="29"/>
    </row>
    <row r="2" spans="1:12" ht="15" x14ac:dyDescent="0.25">
      <c r="A2" s="2" t="s">
        <v>2</v>
      </c>
      <c r="B2" s="2" t="s">
        <v>4</v>
      </c>
      <c r="C2" s="2" t="s">
        <v>3</v>
      </c>
      <c r="I2" t="s">
        <v>5</v>
      </c>
      <c r="L2" t="s">
        <v>6</v>
      </c>
    </row>
    <row r="3" spans="1:12" ht="15" x14ac:dyDescent="0.25">
      <c r="A3" s="2">
        <v>0</v>
      </c>
      <c r="B3" s="3">
        <v>1.7</v>
      </c>
      <c r="C3" s="4">
        <f>B3*10</f>
        <v>17</v>
      </c>
    </row>
    <row r="4" spans="1:12" ht="15" x14ac:dyDescent="0.25">
      <c r="A4" s="2">
        <v>10</v>
      </c>
      <c r="B4" s="3">
        <v>0.85</v>
      </c>
      <c r="C4" s="4">
        <f t="shared" ref="C4:C10" si="0">B4*10</f>
        <v>8.5</v>
      </c>
      <c r="I4" t="s">
        <v>7</v>
      </c>
      <c r="L4">
        <v>580</v>
      </c>
    </row>
    <row r="5" spans="1:12" ht="15" x14ac:dyDescent="0.25">
      <c r="A5" s="2">
        <v>20</v>
      </c>
      <c r="B5" s="3">
        <v>1.25</v>
      </c>
      <c r="C5" s="4">
        <f t="shared" si="0"/>
        <v>12.5</v>
      </c>
    </row>
    <row r="6" spans="1:12" ht="15" x14ac:dyDescent="0.25">
      <c r="A6" s="2">
        <v>30</v>
      </c>
      <c r="B6" s="3">
        <v>1.6</v>
      </c>
      <c r="C6" s="4">
        <f t="shared" si="0"/>
        <v>16</v>
      </c>
    </row>
    <row r="7" spans="1:12" ht="15" x14ac:dyDescent="0.25">
      <c r="A7" s="2">
        <v>40</v>
      </c>
      <c r="B7" s="3">
        <v>1.85</v>
      </c>
      <c r="C7" s="4">
        <f t="shared" si="0"/>
        <v>18.5</v>
      </c>
    </row>
    <row r="8" spans="1:12" ht="15" x14ac:dyDescent="0.25">
      <c r="A8" s="2">
        <v>50</v>
      </c>
      <c r="B8" s="3">
        <v>2.0499999999999998</v>
      </c>
      <c r="C8" s="4">
        <f t="shared" si="0"/>
        <v>20.5</v>
      </c>
    </row>
    <row r="9" spans="1:12" ht="15" x14ac:dyDescent="0.25">
      <c r="A9" s="2">
        <v>60</v>
      </c>
      <c r="B9" s="3">
        <v>2.25</v>
      </c>
      <c r="C9" s="4">
        <f t="shared" si="0"/>
        <v>22.5</v>
      </c>
    </row>
    <row r="10" spans="1:12" ht="15" x14ac:dyDescent="0.25">
      <c r="A10" s="2">
        <v>70</v>
      </c>
      <c r="B10" s="3">
        <v>2.35</v>
      </c>
      <c r="C10" s="4">
        <f t="shared" si="0"/>
        <v>23.5</v>
      </c>
    </row>
  </sheetData>
  <mergeCells count="1">
    <mergeCell ref="B1:C1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Physik</vt:lpstr>
      <vt:lpstr>gemessen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</dc:creator>
  <cp:lastModifiedBy>A. G.</cp:lastModifiedBy>
  <dcterms:created xsi:type="dcterms:W3CDTF">2019-11-29T16:54:19Z</dcterms:created>
  <dcterms:modified xsi:type="dcterms:W3CDTF">2026-03-21T13:45:01Z</dcterms:modified>
</cp:coreProperties>
</file>