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<sst xmlns="http://schemas.openxmlformats.org/spreadsheetml/2006/main" count="196" uniqueCount="130">
  <si>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>Scheibengenerator Berechnung V1.3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</si>
  <si>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</si>
  <si>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</si>
  <si>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</si>
  <si>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</si>
  <si>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</si>
  <si>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</si>
  <si>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</si>
  <si>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</si>
  <si>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</si>
  <si>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</si>
  <si>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</si>
  <si>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</si>
  <si>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</si>
  <si>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</si>
  <si>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</si>
  <si>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</si>
  <si>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</si>
  <si>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</si>
  <si>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</si>
  <si>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</si>
  <si>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</si>
  <si>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</si>
  <si>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</si>
  <si>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</si>
  <si>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</si>
  <si>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</si>
  <si>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</si>
  <si>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</si>
  <si>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</si>
  <si>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</si>
  <si>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</si>
  <si>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</si>
  <si>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</si>
  <si>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</si>
  <si>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</si>
  <si>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</si>
  <si>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</si>
  <si>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</si>
  <si>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</si>
  <si>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</si>
  <si>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</si>
  <si>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</si>
  <si>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</si>
  <si>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</si>
  <si>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</si>
  <si>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</si>
  <si>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</si>
  <si>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</si>
  <si>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</si>
  <si>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</si>
  <si>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</si>
  <si>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</si>
  <si>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</si>
  <si>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</si>
  <si>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</si>
  <si>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</si>
  <si>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</si>
  <si>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 xml:space="preserve"> 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</si>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</sst>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0" xfId="0" applyFill="1" applyAlignment="1">
      <alignment/>
    </xf>
    <xf numFmtId="164" fontId="0" fillId="4" borderId="9" xfId="0" applyFill="1" applyBorder="1" applyAlignment="1">
      <alignment/>
    </xf>
    <xf numFmtId="164" fontId="0" fillId="4" borderId="10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0" fillId="4" borderId="0" xfId="0" applyFont="1" applyFill="1" applyAlignment="1">
      <alignment horizontal="right"/>
    </xf>
    <xf numFmtId="165" fontId="0" fillId="5" borderId="12" xfId="0" applyNumberFormat="1" applyFill="1" applyBorder="1" applyAlignment="1">
      <alignment/>
    </xf>
    <xf numFmtId="164" fontId="1" fillId="3" borderId="13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1" fillId="3" borderId="15" xfId="0" applyNumberFormat="1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6" borderId="0" xfId="0" applyFont="1" applyFill="1" applyAlignment="1">
      <alignment/>
    </xf>
    <xf numFmtId="164" fontId="4" fillId="6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0" xfId="0" applyFill="1" applyAlignment="1">
      <alignment/>
    </xf>
    <xf numFmtId="164" fontId="0" fillId="6" borderId="9" xfId="0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1" fillId="3" borderId="12" xfId="0" applyFont="1" applyFill="1" applyBorder="1" applyAlignment="1">
      <alignment/>
    </xf>
    <xf numFmtId="164" fontId="0" fillId="6" borderId="0" xfId="0" applyFont="1" applyFill="1" applyAlignment="1">
      <alignment horizontal="right"/>
    </xf>
    <xf numFmtId="164" fontId="0" fillId="5" borderId="11" xfId="0" applyFill="1" applyBorder="1" applyAlignment="1">
      <alignment/>
    </xf>
    <xf numFmtId="164" fontId="1" fillId="6" borderId="7" xfId="0" applyFont="1" applyFill="1" applyBorder="1" applyAlignment="1">
      <alignment/>
    </xf>
    <xf numFmtId="164" fontId="0" fillId="6" borderId="0" xfId="0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6" borderId="20" xfId="0" applyFont="1" applyFill="1" applyBorder="1" applyAlignment="1">
      <alignment/>
    </xf>
    <xf numFmtId="164" fontId="1" fillId="7" borderId="12" xfId="0" applyFont="1" applyFill="1" applyBorder="1" applyAlignment="1">
      <alignment/>
    </xf>
    <xf numFmtId="166" fontId="0" fillId="6" borderId="0" xfId="0" applyNumberFormat="1" applyFill="1" applyAlignment="1">
      <alignment/>
    </xf>
    <xf numFmtId="164" fontId="0" fillId="6" borderId="21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6" fontId="0" fillId="5" borderId="11" xfId="0" applyNumberForma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ont="1" applyFill="1" applyBorder="1" applyAlignment="1">
      <alignment horizontal="right"/>
    </xf>
    <xf numFmtId="164" fontId="0" fillId="6" borderId="17" xfId="0" applyFill="1" applyBorder="1" applyAlignment="1">
      <alignment/>
    </xf>
    <xf numFmtId="164" fontId="0" fillId="6" borderId="17" xfId="0" applyFont="1" applyFill="1" applyBorder="1" applyAlignment="1">
      <alignment horizontal="right"/>
    </xf>
    <xf numFmtId="164" fontId="0" fillId="6" borderId="18" xfId="0" applyFill="1" applyBorder="1" applyAlignment="1">
      <alignment/>
    </xf>
    <xf numFmtId="164" fontId="0" fillId="8" borderId="23" xfId="0" applyFont="1" applyFill="1" applyBorder="1" applyAlignment="1">
      <alignment/>
    </xf>
    <xf numFmtId="164" fontId="0" fillId="8" borderId="24" xfId="0" applyFill="1" applyBorder="1" applyAlignment="1">
      <alignment/>
    </xf>
    <xf numFmtId="164" fontId="0" fillId="4" borderId="0" xfId="0" applyFill="1" applyBorder="1" applyAlignment="1">
      <alignment/>
    </xf>
    <xf numFmtId="164" fontId="0" fillId="8" borderId="25" xfId="0" applyFont="1" applyFill="1" applyBorder="1" applyAlignment="1">
      <alignment/>
    </xf>
    <xf numFmtId="164" fontId="0" fillId="8" borderId="26" xfId="0" applyFill="1" applyBorder="1" applyAlignment="1">
      <alignment/>
    </xf>
    <xf numFmtId="164" fontId="0" fillId="4" borderId="0" xfId="0" applyFont="1" applyFill="1" applyAlignment="1">
      <alignment/>
    </xf>
    <xf numFmtId="164" fontId="1" fillId="4" borderId="0" xfId="0" applyFont="1" applyFill="1" applyBorder="1" applyAlignment="1">
      <alignment horizontal="left"/>
    </xf>
    <xf numFmtId="164" fontId="0" fillId="7" borderId="0" xfId="0" applyFont="1" applyFill="1" applyBorder="1" applyAlignment="1">
      <alignment horizontal="right"/>
    </xf>
    <xf numFmtId="164" fontId="0" fillId="5" borderId="12" xfId="0" applyFill="1" applyBorder="1" applyAlignment="1">
      <alignment/>
    </xf>
    <xf numFmtId="164" fontId="0" fillId="4" borderId="27" xfId="0" applyFill="1" applyBorder="1" applyAlignment="1">
      <alignment/>
    </xf>
    <xf numFmtId="164" fontId="0" fillId="8" borderId="28" xfId="0" applyFont="1" applyFill="1" applyBorder="1" applyAlignment="1">
      <alignment/>
    </xf>
    <xf numFmtId="164" fontId="0" fillId="8" borderId="29" xfId="0" applyFill="1" applyBorder="1" applyAlignment="1">
      <alignment/>
    </xf>
    <xf numFmtId="164" fontId="0" fillId="6" borderId="30" xfId="0" applyFill="1" applyBorder="1" applyAlignment="1">
      <alignment/>
    </xf>
    <xf numFmtId="164" fontId="0" fillId="6" borderId="14" xfId="0" applyFont="1" applyFill="1" applyBorder="1" applyAlignment="1">
      <alignment/>
    </xf>
    <xf numFmtId="167" fontId="0" fillId="6" borderId="0" xfId="0" applyNumberFormat="1" applyFill="1" applyAlignment="1">
      <alignment/>
    </xf>
    <xf numFmtId="164" fontId="0" fillId="9" borderId="7" xfId="0" applyFont="1" applyFill="1" applyBorder="1" applyAlignment="1">
      <alignment/>
    </xf>
    <xf numFmtId="167" fontId="0" fillId="5" borderId="12" xfId="0" applyNumberFormat="1" applyFill="1" applyBorder="1" applyAlignment="1">
      <alignment/>
    </xf>
    <xf numFmtId="164" fontId="0" fillId="6" borderId="31" xfId="0" applyFill="1" applyBorder="1" applyAlignment="1">
      <alignment/>
    </xf>
    <xf numFmtId="164" fontId="0" fillId="6" borderId="16" xfId="0" applyFill="1" applyBorder="1" applyAlignment="1">
      <alignment/>
    </xf>
    <xf numFmtId="164" fontId="1" fillId="4" borderId="7" xfId="0" applyFont="1" applyFill="1" applyBorder="1" applyAlignment="1">
      <alignment/>
    </xf>
    <xf numFmtId="166" fontId="1" fillId="7" borderId="12" xfId="0" applyNumberFormat="1" applyFont="1" applyFill="1" applyBorder="1" applyAlignment="1">
      <alignment/>
    </xf>
    <xf numFmtId="164" fontId="5" fillId="4" borderId="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164" fontId="0" fillId="4" borderId="32" xfId="0" applyFont="1" applyFill="1" applyBorder="1" applyAlignment="1">
      <alignment/>
    </xf>
    <xf numFmtId="164" fontId="1" fillId="3" borderId="33" xfId="0" applyFont="1" applyFill="1" applyBorder="1" applyAlignment="1">
      <alignment/>
    </xf>
    <xf numFmtId="164" fontId="0" fillId="4" borderId="21" xfId="0" applyFont="1" applyFill="1" applyBorder="1" applyAlignment="1">
      <alignment/>
    </xf>
    <xf numFmtId="164" fontId="0" fillId="9" borderId="8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6" fontId="1" fillId="3" borderId="11" xfId="0" applyNumberFormat="1" applyFont="1" applyFill="1" applyBorder="1" applyAlignment="1">
      <alignment horizontal="left"/>
    </xf>
    <xf numFmtId="164" fontId="0" fillId="6" borderId="0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166" fontId="1" fillId="3" borderId="34" xfId="0" applyNumberFormat="1" applyFont="1" applyFill="1" applyBorder="1" applyAlignment="1">
      <alignment horizontal="left"/>
    </xf>
    <xf numFmtId="164" fontId="1" fillId="6" borderId="0" xfId="0" applyFont="1" applyFill="1" applyBorder="1" applyAlignment="1">
      <alignment/>
    </xf>
    <xf numFmtId="165" fontId="1" fillId="5" borderId="13" xfId="0" applyNumberFormat="1" applyFont="1" applyFill="1" applyBorder="1" applyAlignment="1">
      <alignment horizontal="right"/>
    </xf>
    <xf numFmtId="166" fontId="1" fillId="3" borderId="15" xfId="0" applyNumberFormat="1" applyFont="1" applyFill="1" applyBorder="1" applyAlignment="1">
      <alignment horizontal="left"/>
    </xf>
    <xf numFmtId="165" fontId="6" fillId="5" borderId="13" xfId="0" applyNumberFormat="1" applyFont="1" applyFill="1" applyBorder="1" applyAlignment="1">
      <alignment horizontal="right"/>
    </xf>
    <xf numFmtId="166" fontId="0" fillId="6" borderId="9" xfId="0" applyNumberFormat="1" applyFont="1" applyFill="1" applyBorder="1" applyAlignment="1">
      <alignment horizontal="left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6" fontId="0" fillId="6" borderId="9" xfId="0" applyNumberFormat="1" applyFill="1" applyBorder="1" applyAlignment="1">
      <alignment/>
    </xf>
    <xf numFmtId="164" fontId="0" fillId="6" borderId="35" xfId="0" applyFont="1" applyFill="1" applyBorder="1" applyAlignment="1">
      <alignment/>
    </xf>
    <xf numFmtId="164" fontId="0" fillId="0" borderId="37" xfId="0" applyBorder="1" applyAlignment="1">
      <alignment/>
    </xf>
    <xf numFmtId="164" fontId="0" fillId="6" borderId="38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left"/>
    </xf>
    <xf numFmtId="164" fontId="0" fillId="6" borderId="8" xfId="0" applyFont="1" applyFill="1" applyBorder="1" applyAlignment="1">
      <alignment/>
    </xf>
    <xf numFmtId="164" fontId="0" fillId="6" borderId="17" xfId="0" applyFont="1" applyFill="1" applyBorder="1" applyAlignment="1">
      <alignment/>
    </xf>
    <xf numFmtId="165" fontId="0" fillId="6" borderId="17" xfId="0" applyNumberFormat="1" applyFont="1" applyFill="1" applyBorder="1" applyAlignment="1">
      <alignment horizontal="right"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30" xfId="0" applyFill="1" applyBorder="1" applyAlignment="1">
      <alignment/>
    </xf>
    <xf numFmtId="164" fontId="0" fillId="0" borderId="9" xfId="0" applyBorder="1" applyAlignment="1">
      <alignment/>
    </xf>
    <xf numFmtId="164" fontId="0" fillId="2" borderId="9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/>
            </c:numRef>
          </c:xVal>
          <c:yVal>
            <c:numRef>
              <c:f>Sheet2!$J$7:$J$33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/>
            </c:numRef>
          </c:xVal>
          <c:yVal>
            <c:numRef>
              <c:f>Sheet2!$I$7:$I$27</c:f>
              <c:numCache/>
            </c:numRef>
          </c:yVal>
          <c:smooth val="1"/>
        </c:ser>
        <c:axId val="30702596"/>
        <c:axId val="7887909"/>
      </c:scatterChart>
      <c:valAx>
        <c:axId val="307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At val="0"/>
        <c:crossBetween val="midCat"/>
        <c:dispUnits/>
        <c:majorUnit val="1"/>
      </c:val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/>
            </c:numRef>
          </c:xVal>
          <c:yVal>
            <c:numRef>
              <c:f>Sheet3!$J$7:$J$33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/>
            </c:numRef>
          </c:xVal>
          <c:yVal>
            <c:numRef>
              <c:f>Sheet3!$I$7:$I$27</c:f>
              <c:numCache/>
            </c:numRef>
          </c:yVal>
          <c:smooth val="1"/>
        </c:ser>
        <c:axId val="3882318"/>
        <c:axId val="34940863"/>
      </c:scatterChart>
      <c:valAx>
        <c:axId val="388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At val="0"/>
        <c:crossBetween val="midCat"/>
        <c:dispUnits/>
        <c:majorUnit val="1"/>
      </c:val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318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219075</xdr:rowOff>
    </xdr:from>
    <xdr:to>
      <xdr:col>7</xdr:col>
      <xdr:colOff>0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59100"/>
        <a:ext cx="838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209550</xdr:rowOff>
    </xdr:from>
    <xdr:to>
      <xdr:col>7</xdr:col>
      <xdr:colOff>0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02550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3">
      <selection activeCell="E29" sqref="E29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7.25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5</v>
      </c>
      <c r="E5" s="16" t="s">
        <v>7</v>
      </c>
      <c r="F5" s="17">
        <f>(D6*D5*60)/(2*PI()*(D7/2))</f>
        <v>318.3098861837907</v>
      </c>
      <c r="G5" s="13" t="s">
        <v>8</v>
      </c>
    </row>
    <row r="6" spans="2:7" ht="12.75">
      <c r="B6" s="14" t="s">
        <v>9</v>
      </c>
      <c r="C6" s="12" t="s">
        <v>10</v>
      </c>
      <c r="D6" s="18">
        <v>4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1.2</v>
      </c>
      <c r="E7" s="16" t="s">
        <v>13</v>
      </c>
      <c r="F7" s="21">
        <f>F5/60</f>
        <v>5.305164769729845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6</v>
      </c>
      <c r="E11" s="36" t="s">
        <v>18</v>
      </c>
      <c r="F11" s="37">
        <f>(D14+(D16*2)+D17+D15+(D16*2))*D11/2/1000</f>
        <v>0.276</v>
      </c>
      <c r="G11" s="32" t="s">
        <v>19</v>
      </c>
      <c r="J11" s="28"/>
    </row>
    <row r="12" spans="2:10" ht="12.75">
      <c r="B12" s="38" t="s">
        <v>20</v>
      </c>
      <c r="C12" s="39"/>
      <c r="D12" s="31"/>
      <c r="E12" s="36" t="s">
        <v>21</v>
      </c>
      <c r="F12" s="40">
        <f>F11/(2*PI())*1000</f>
        <v>43.92676429336312</v>
      </c>
      <c r="G12" s="32" t="s">
        <v>22</v>
      </c>
      <c r="J12" s="28"/>
    </row>
    <row r="13" spans="2:10" ht="12.75">
      <c r="B13" s="29" t="s">
        <v>23</v>
      </c>
      <c r="C13" s="41" t="s">
        <v>24</v>
      </c>
      <c r="D13" s="15">
        <v>40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20</v>
      </c>
      <c r="E14" s="36" t="s">
        <v>27</v>
      </c>
      <c r="F14" s="21">
        <f>(F5/60)*F11</f>
        <v>1.4642254764454372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10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2">
        <v>15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2</v>
      </c>
      <c r="E17" s="31"/>
      <c r="F17" s="43"/>
      <c r="G17" s="32"/>
      <c r="K17" s="3"/>
    </row>
    <row r="18" spans="2:11" ht="12.75">
      <c r="B18" s="39" t="s">
        <v>35</v>
      </c>
      <c r="C18" s="44" t="s">
        <v>36</v>
      </c>
      <c r="D18" s="45">
        <v>20</v>
      </c>
      <c r="E18" s="36" t="s">
        <v>37</v>
      </c>
      <c r="F18" s="46">
        <f>(D11*(D15+(D16*2)+(D17*2))/PI())/10/1.25+(0.2*D18)+(2*D13/10)+(4*D16/10)</f>
        <v>24.72270479620166</v>
      </c>
      <c r="G18" s="47" t="s">
        <v>38</v>
      </c>
      <c r="H18" s="48"/>
      <c r="I18" s="48"/>
      <c r="K18" s="3"/>
    </row>
    <row r="19" spans="2:11" ht="12.75">
      <c r="B19" s="39"/>
      <c r="C19" s="39"/>
      <c r="D19" s="39"/>
      <c r="E19" s="49" t="s">
        <v>39</v>
      </c>
      <c r="F19" s="40">
        <f>(D11*(D15+(D16*2)+(D17*2))/PI())/10/1.25-(2*D16/10)+(2*D13/10)+(4*D16/10)+2</f>
        <v>19.72270479620166</v>
      </c>
      <c r="G19" s="47" t="s">
        <v>38</v>
      </c>
      <c r="K19" s="3"/>
    </row>
    <row r="20" spans="2:7" ht="12.75">
      <c r="B20" s="50"/>
      <c r="C20" s="50"/>
      <c r="D20" s="50"/>
      <c r="E20" s="51" t="s">
        <v>40</v>
      </c>
      <c r="F20" s="50"/>
      <c r="G20" s="52"/>
    </row>
    <row r="21" spans="2:11" ht="12.75">
      <c r="B21" s="25" t="s">
        <v>41</v>
      </c>
      <c r="C21" s="12"/>
      <c r="D21" s="12"/>
      <c r="E21" s="12"/>
      <c r="F21" s="12"/>
      <c r="G21" s="13"/>
      <c r="H21" s="53" t="s">
        <v>42</v>
      </c>
      <c r="I21" s="54">
        <v>1.48</v>
      </c>
      <c r="K21" s="3"/>
    </row>
    <row r="22" spans="2:11" ht="12.75">
      <c r="B22" s="10"/>
      <c r="C22" s="11"/>
      <c r="D22" s="55"/>
      <c r="E22" s="12"/>
      <c r="F22" s="12"/>
      <c r="G22" s="13"/>
      <c r="H22" s="56" t="s">
        <v>43</v>
      </c>
      <c r="I22" s="57">
        <v>1.45</v>
      </c>
      <c r="K22" s="3"/>
    </row>
    <row r="23" spans="2:11" ht="12.75">
      <c r="B23" s="14" t="s">
        <v>44</v>
      </c>
      <c r="C23" s="11" t="s">
        <v>45</v>
      </c>
      <c r="D23" s="35">
        <v>10</v>
      </c>
      <c r="F23" s="55"/>
      <c r="G23" s="13"/>
      <c r="H23" s="56" t="s">
        <v>46</v>
      </c>
      <c r="I23" s="57">
        <v>1.42</v>
      </c>
      <c r="K23" s="3"/>
    </row>
    <row r="24" spans="2:11" ht="12.75">
      <c r="B24" s="14" t="s">
        <v>47</v>
      </c>
      <c r="C24" s="58" t="s">
        <v>48</v>
      </c>
      <c r="D24" s="42">
        <v>16</v>
      </c>
      <c r="E24" s="59" t="s">
        <v>49</v>
      </c>
      <c r="F24" s="55"/>
      <c r="G24" s="13"/>
      <c r="H24" s="56" t="s">
        <v>50</v>
      </c>
      <c r="I24" s="57">
        <v>1.37</v>
      </c>
      <c r="K24" s="3"/>
    </row>
    <row r="25" spans="2:11" ht="12.75">
      <c r="B25" s="14" t="s">
        <v>51</v>
      </c>
      <c r="C25" s="10" t="s">
        <v>52</v>
      </c>
      <c r="D25" s="18">
        <v>1.48</v>
      </c>
      <c r="E25" s="60" t="s">
        <v>53</v>
      </c>
      <c r="F25" s="61">
        <f>D25-((D25*(D24/(2*D23)))*0.5)</f>
        <v>0.888</v>
      </c>
      <c r="G25" s="13" t="s">
        <v>54</v>
      </c>
      <c r="H25" s="56" t="s">
        <v>55</v>
      </c>
      <c r="I25" s="57">
        <v>1.33</v>
      </c>
      <c r="K25" s="3"/>
    </row>
    <row r="26" spans="2:11" ht="12.75">
      <c r="B26" s="22"/>
      <c r="C26" s="62"/>
      <c r="D26" s="62"/>
      <c r="E26" s="23"/>
      <c r="F26" s="23"/>
      <c r="G26" s="24"/>
      <c r="H26" s="63" t="s">
        <v>56</v>
      </c>
      <c r="I26" s="64">
        <v>1.29</v>
      </c>
      <c r="K26" s="3"/>
    </row>
    <row r="27" spans="2:11" ht="12.75">
      <c r="B27" s="25" t="s">
        <v>57</v>
      </c>
      <c r="C27" s="31"/>
      <c r="D27" s="31"/>
      <c r="E27" s="31"/>
      <c r="F27" s="31"/>
      <c r="G27" s="65"/>
      <c r="K27" s="3"/>
    </row>
    <row r="28" spans="2:7" ht="12.75">
      <c r="B28" s="29"/>
      <c r="C28" s="30"/>
      <c r="D28" s="31"/>
      <c r="E28" s="31" t="s">
        <v>58</v>
      </c>
      <c r="F28" s="31"/>
      <c r="G28" s="32"/>
    </row>
    <row r="29" spans="2:7" ht="12.75">
      <c r="B29" s="33" t="s">
        <v>59</v>
      </c>
      <c r="C29" s="31" t="s">
        <v>60</v>
      </c>
      <c r="D29" s="15">
        <v>12</v>
      </c>
      <c r="E29" s="31"/>
      <c r="F29" s="31"/>
      <c r="G29" s="32"/>
    </row>
    <row r="30" spans="2:7" ht="12.75">
      <c r="B30" s="33" t="s">
        <v>61</v>
      </c>
      <c r="C30" s="31" t="s">
        <v>26</v>
      </c>
      <c r="D30" s="18">
        <v>20</v>
      </c>
      <c r="E30" s="31"/>
      <c r="F30" s="31"/>
      <c r="G30" s="32"/>
    </row>
    <row r="31" spans="2:7" ht="12.75">
      <c r="B31" s="33" t="s">
        <v>62</v>
      </c>
      <c r="C31" s="31" t="s">
        <v>63</v>
      </c>
      <c r="D31" s="18">
        <v>40</v>
      </c>
      <c r="E31" s="31"/>
      <c r="F31" s="31"/>
      <c r="G31" s="32"/>
    </row>
    <row r="32" spans="2:7" ht="12.75">
      <c r="B32" s="33" t="s">
        <v>64</v>
      </c>
      <c r="C32" s="31" t="s">
        <v>65</v>
      </c>
      <c r="D32" s="18">
        <v>8</v>
      </c>
      <c r="E32" s="31"/>
      <c r="F32" s="31"/>
      <c r="G32" s="32"/>
    </row>
    <row r="33" spans="2:7" ht="12.75">
      <c r="B33" s="33" t="s">
        <v>66</v>
      </c>
      <c r="C33" s="66" t="s">
        <v>67</v>
      </c>
      <c r="D33" s="45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7"/>
      <c r="G34" s="32"/>
    </row>
    <row r="35" spans="2:7" ht="12.75">
      <c r="B35" s="68" t="s">
        <v>68</v>
      </c>
      <c r="C35" s="31"/>
      <c r="D35" s="32"/>
      <c r="E35" s="31" t="s">
        <v>69</v>
      </c>
      <c r="F35" s="69">
        <f>(((D29+1.4)/1.414)/1.732/(2*D32*F25*F7*D30/1000*D31/1000))/(D11/D33)*1.25</f>
        <v>56.710791178437574</v>
      </c>
      <c r="G35" s="32" t="s">
        <v>70</v>
      </c>
    </row>
    <row r="36" spans="2:7" ht="12.75">
      <c r="B36" s="29"/>
      <c r="C36" s="31"/>
      <c r="D36" s="32"/>
      <c r="E36" s="31"/>
      <c r="F36" s="70"/>
      <c r="G36" s="32"/>
    </row>
    <row r="37" spans="2:7" ht="12.75">
      <c r="B37" s="68" t="s">
        <v>71</v>
      </c>
      <c r="C37" s="31"/>
      <c r="D37" s="32"/>
      <c r="E37" s="66" t="s">
        <v>69</v>
      </c>
      <c r="F37" s="69">
        <f>(((D29+1.4)/1.414)/(2*D32*F25*F7*D30/1000*D31/1000))/(D11/D33)*1.25</f>
        <v>98.22309032105387</v>
      </c>
      <c r="G37" s="32" t="s">
        <v>70</v>
      </c>
    </row>
    <row r="38" spans="2:7" ht="12.75">
      <c r="B38" s="71"/>
      <c r="C38" s="50"/>
      <c r="D38" s="50"/>
      <c r="E38" s="50"/>
      <c r="F38" s="50"/>
      <c r="G38" s="52"/>
    </row>
    <row r="39" spans="2:7" ht="12.75">
      <c r="B39" s="25" t="s">
        <v>72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73</v>
      </c>
      <c r="C41" s="12" t="s">
        <v>74</v>
      </c>
      <c r="D41" s="15">
        <v>1.33</v>
      </c>
      <c r="E41" s="12"/>
      <c r="F41" s="12"/>
      <c r="G41" s="13"/>
    </row>
    <row r="42" spans="2:7" ht="12.75">
      <c r="B42" s="14" t="s">
        <v>75</v>
      </c>
      <c r="C42" s="12" t="s">
        <v>76</v>
      </c>
      <c r="D42" s="18">
        <v>1.8</v>
      </c>
      <c r="E42" s="12"/>
      <c r="F42" s="12"/>
      <c r="G42" s="13"/>
    </row>
    <row r="43" spans="2:7" ht="12.75">
      <c r="B43" s="14" t="s">
        <v>77</v>
      </c>
      <c r="C43" s="10" t="s">
        <v>78</v>
      </c>
      <c r="D43" s="18">
        <v>1</v>
      </c>
      <c r="E43" s="12"/>
      <c r="F43" s="12"/>
      <c r="G43" s="13"/>
    </row>
    <row r="44" spans="2:7" ht="12.75">
      <c r="B44" s="14" t="s">
        <v>79</v>
      </c>
      <c r="C44" s="55" t="s">
        <v>80</v>
      </c>
      <c r="D44" s="18">
        <v>1</v>
      </c>
      <c r="E44" s="12" t="s">
        <v>81</v>
      </c>
      <c r="F44" s="12"/>
      <c r="G44" s="13"/>
    </row>
    <row r="45" spans="2:7" ht="12.75">
      <c r="B45" s="14" t="s">
        <v>82</v>
      </c>
      <c r="C45" s="19" t="s">
        <v>83</v>
      </c>
      <c r="D45" s="45">
        <v>2</v>
      </c>
      <c r="E45" s="12" t="s">
        <v>81</v>
      </c>
      <c r="F45" s="12"/>
      <c r="G45" s="13"/>
    </row>
    <row r="46" spans="2:7" ht="12.75">
      <c r="B46" s="10"/>
      <c r="C46" s="55"/>
      <c r="D46" s="55"/>
      <c r="E46" s="11"/>
      <c r="F46" s="55"/>
      <c r="G46" s="13"/>
    </row>
    <row r="47" spans="2:7" ht="12.75">
      <c r="B47" s="68" t="s">
        <v>68</v>
      </c>
      <c r="C47" s="12"/>
      <c r="D47" s="12"/>
      <c r="E47" s="72" t="s">
        <v>84</v>
      </c>
      <c r="F47" s="73">
        <f>(PI()*((D41/2)*(D41/2))*F35*D43*D42)/D16</f>
        <v>9.454533729839897</v>
      </c>
      <c r="G47" s="13" t="s">
        <v>22</v>
      </c>
    </row>
    <row r="48" spans="2:7" ht="12.75">
      <c r="B48" s="10"/>
      <c r="C48" s="12"/>
      <c r="D48" s="12"/>
      <c r="E48" s="72"/>
      <c r="F48" s="74" t="s">
        <v>85</v>
      </c>
      <c r="G48" s="13"/>
    </row>
    <row r="49" spans="2:7" ht="12.75">
      <c r="B49" s="68" t="s">
        <v>71</v>
      </c>
      <c r="C49" s="12"/>
      <c r="D49" s="12"/>
      <c r="E49" s="75" t="s">
        <v>84</v>
      </c>
      <c r="F49" s="73">
        <f>(PI()*((D41/2)*(D41/2))*F37*D43*D42)/D16</f>
        <v>16.375252420082695</v>
      </c>
      <c r="G49" s="13" t="s">
        <v>22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86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8" t="s">
        <v>68</v>
      </c>
      <c r="C53" s="31"/>
      <c r="D53" s="39"/>
      <c r="E53" s="41" t="s">
        <v>87</v>
      </c>
      <c r="F53" s="46">
        <f>F35*(D13*2+D14+D15+D16*2)/1000</f>
        <v>7.939510764981261</v>
      </c>
      <c r="G53" s="32" t="s">
        <v>19</v>
      </c>
    </row>
    <row r="54" spans="2:7" ht="12.75">
      <c r="B54" s="29"/>
      <c r="C54" s="31"/>
      <c r="D54" s="39"/>
      <c r="E54" s="29" t="s">
        <v>88</v>
      </c>
      <c r="F54" s="76">
        <f>F53*D11</f>
        <v>47.637064589887565</v>
      </c>
      <c r="G54" s="32" t="s">
        <v>19</v>
      </c>
    </row>
    <row r="55" spans="2:7" ht="12.75">
      <c r="B55" s="29"/>
      <c r="C55" s="31"/>
      <c r="D55" s="39"/>
      <c r="E55" s="44" t="s">
        <v>89</v>
      </c>
      <c r="F55" s="40">
        <f>100*PI()*(D41/2)^2*(F53/100)*8.96*D11*D43</f>
        <v>592.9883555355583</v>
      </c>
      <c r="G55" s="32" t="s">
        <v>90</v>
      </c>
    </row>
    <row r="56" spans="2:7" ht="12.75">
      <c r="B56" s="29"/>
      <c r="C56" s="31"/>
      <c r="D56" s="39"/>
      <c r="E56" s="39"/>
      <c r="F56" s="77"/>
      <c r="G56" s="32"/>
    </row>
    <row r="57" spans="2:7" ht="12.75">
      <c r="B57" s="68" t="s">
        <v>71</v>
      </c>
      <c r="C57" s="31"/>
      <c r="D57" s="39"/>
      <c r="E57" s="41" t="s">
        <v>87</v>
      </c>
      <c r="F57" s="46">
        <f>F37*(D13*2+D14+D15+D16*2)/1000</f>
        <v>13.751232644947542</v>
      </c>
      <c r="G57" s="32" t="s">
        <v>19</v>
      </c>
    </row>
    <row r="58" spans="2:7" ht="12.75">
      <c r="B58" s="29"/>
      <c r="C58" s="31"/>
      <c r="D58" s="39"/>
      <c r="E58" s="29" t="s">
        <v>88</v>
      </c>
      <c r="F58" s="76">
        <f>F57*D11</f>
        <v>82.50739586968525</v>
      </c>
      <c r="G58" s="32" t="s">
        <v>19</v>
      </c>
    </row>
    <row r="59" spans="2:7" ht="12.75">
      <c r="B59" s="29"/>
      <c r="C59" s="31"/>
      <c r="D59" s="39"/>
      <c r="E59" s="44" t="s">
        <v>89</v>
      </c>
      <c r="F59" s="40">
        <f>100*PI()*(D41/2)^2*(F57/100)*8.96*D11*D43</f>
        <v>1027.0558317875868</v>
      </c>
      <c r="G59" s="32" t="s">
        <v>90</v>
      </c>
    </row>
    <row r="60" spans="2:7" ht="12.75">
      <c r="B60" s="71"/>
      <c r="C60" s="50"/>
      <c r="D60" s="50"/>
      <c r="E60" s="50"/>
      <c r="F60" s="50"/>
      <c r="G60" s="52"/>
    </row>
    <row r="61" spans="2:7" ht="12.75">
      <c r="B61" s="25" t="s">
        <v>91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92</v>
      </c>
      <c r="C63" s="78" t="s">
        <v>93</v>
      </c>
      <c r="D63" s="79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5"/>
      <c r="G64" s="13"/>
    </row>
    <row r="65" spans="2:9" ht="12.75">
      <c r="B65" s="68" t="s">
        <v>68</v>
      </c>
      <c r="C65" s="12"/>
      <c r="D65" s="13"/>
      <c r="E65" s="12" t="s">
        <v>94</v>
      </c>
      <c r="F65" s="21">
        <f>((F53*D63*D11*2/D33)/((PI()*((D41/2)*(D41/2)))*D43))</f>
        <v>0.4068933314002578</v>
      </c>
      <c r="G65" s="13" t="s">
        <v>95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8" t="s">
        <v>71</v>
      </c>
      <c r="C67" s="12"/>
      <c r="D67" s="13"/>
      <c r="E67" s="80" t="s">
        <v>94</v>
      </c>
      <c r="F67" s="21">
        <f>(((F57*D63*D11*2/D33)/((PI()*((D41/2)*(D41/2)))*D43)))/3</f>
        <v>0.2349130833284155</v>
      </c>
      <c r="G67" s="13" t="s">
        <v>95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96</v>
      </c>
      <c r="C70" s="31"/>
      <c r="D70" s="31"/>
      <c r="E70" s="31"/>
      <c r="F70" s="31"/>
      <c r="G70" s="32"/>
    </row>
    <row r="71" spans="2:7" ht="12.75">
      <c r="B71" s="29" t="s">
        <v>97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1" t="s">
        <v>68</v>
      </c>
      <c r="F72" s="31"/>
      <c r="G72" s="32"/>
    </row>
    <row r="73" spans="2:7" ht="12.75">
      <c r="B73" s="82" t="s">
        <v>98</v>
      </c>
      <c r="C73" s="39" t="s">
        <v>99</v>
      </c>
      <c r="D73" s="83">
        <v>1.23</v>
      </c>
      <c r="E73" s="84" t="s">
        <v>100</v>
      </c>
      <c r="F73" s="85">
        <f>(0.5*D73*(PI()*((D7/2)*(D7/2)))*(D76*D76*D76)*(D74/100))</f>
        <v>208.66458405143408</v>
      </c>
      <c r="G73" s="32" t="s">
        <v>101</v>
      </c>
    </row>
    <row r="74" spans="2:7" ht="12.75">
      <c r="B74" s="82" t="s">
        <v>102</v>
      </c>
      <c r="C74" s="39" t="s">
        <v>103</v>
      </c>
      <c r="D74" s="86">
        <v>30</v>
      </c>
      <c r="E74" s="84" t="s">
        <v>104</v>
      </c>
      <c r="F74" s="87">
        <f>F75/D29</f>
        <v>12.199999999999998</v>
      </c>
      <c r="G74" s="32" t="s">
        <v>105</v>
      </c>
    </row>
    <row r="75" spans="2:7" ht="12.75">
      <c r="B75" s="82" t="s">
        <v>106</v>
      </c>
      <c r="C75" s="39" t="s">
        <v>107</v>
      </c>
      <c r="D75" s="88">
        <v>1.4</v>
      </c>
      <c r="E75" s="89" t="s">
        <v>108</v>
      </c>
      <c r="F75" s="90">
        <f>VLOOKUP(F73,Sheet2!B5:C314,2,TRUE)</f>
        <v>146.39999999999998</v>
      </c>
      <c r="G75" s="32" t="s">
        <v>101</v>
      </c>
    </row>
    <row r="76" spans="2:7" ht="12.75">
      <c r="B76" s="82" t="s">
        <v>109</v>
      </c>
      <c r="C76" s="39" t="s">
        <v>28</v>
      </c>
      <c r="D76" s="91">
        <v>10</v>
      </c>
      <c r="E76" s="89" t="s">
        <v>110</v>
      </c>
      <c r="F76" s="90">
        <f>F75*100/F73</f>
        <v>70.16044465116975</v>
      </c>
      <c r="G76" s="32" t="s">
        <v>103</v>
      </c>
    </row>
    <row r="77" spans="2:7" ht="12.75">
      <c r="B77" s="29"/>
      <c r="C77" s="31"/>
      <c r="D77" s="32"/>
      <c r="E77" s="89" t="s">
        <v>111</v>
      </c>
      <c r="F77" s="92">
        <f>VLOOKUP(F73,Sheet2!B5:E314,4,TRUE)</f>
        <v>60.56200344561436</v>
      </c>
      <c r="G77" s="32" t="s">
        <v>101</v>
      </c>
    </row>
    <row r="78" spans="2:7" ht="12.75">
      <c r="B78" s="82"/>
      <c r="C78" s="39"/>
      <c r="D78" s="93"/>
      <c r="E78" s="84" t="s">
        <v>112</v>
      </c>
      <c r="F78" s="87">
        <f>D75*F74</f>
        <v>17.079999999999995</v>
      </c>
      <c r="G78" s="32" t="s">
        <v>101</v>
      </c>
    </row>
    <row r="79" spans="1:7" ht="12.75">
      <c r="A79" s="94"/>
      <c r="B79" s="29"/>
      <c r="C79" s="31"/>
      <c r="D79" s="32"/>
      <c r="E79" s="84" t="s">
        <v>113</v>
      </c>
      <c r="F79" s="87">
        <f>F75-F78</f>
        <v>129.32</v>
      </c>
      <c r="G79" s="32" t="s">
        <v>101</v>
      </c>
    </row>
    <row r="80" spans="1:7" ht="12.75">
      <c r="A80" s="95"/>
      <c r="B80" s="29"/>
      <c r="C80" s="39"/>
      <c r="D80" s="96"/>
      <c r="E80" s="97" t="s">
        <v>114</v>
      </c>
      <c r="F80" s="87">
        <f>F79/D29</f>
        <v>10.776666666666666</v>
      </c>
      <c r="G80" s="32" t="s">
        <v>105</v>
      </c>
    </row>
    <row r="81" spans="1:9" ht="12.75">
      <c r="A81" s="98"/>
      <c r="B81" s="29"/>
      <c r="C81" s="39"/>
      <c r="D81" s="96"/>
      <c r="E81" s="89" t="s">
        <v>115</v>
      </c>
      <c r="F81" s="90">
        <f>F79*100/F73</f>
        <v>61.97505944186662</v>
      </c>
      <c r="G81" s="32" t="s">
        <v>103</v>
      </c>
      <c r="I81" s="3"/>
    </row>
    <row r="82" spans="1:9" ht="12.75">
      <c r="A82" s="98"/>
      <c r="B82" s="82"/>
      <c r="C82" s="39"/>
      <c r="D82" s="93"/>
      <c r="E82" s="99" t="s">
        <v>116</v>
      </c>
      <c r="F82" s="100">
        <f>F76*D74/100</f>
        <v>21.048133395350927</v>
      </c>
      <c r="G82" s="32" t="s">
        <v>103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2"/>
      <c r="C84" s="39"/>
      <c r="D84" s="101"/>
      <c r="E84" s="81" t="s">
        <v>71</v>
      </c>
      <c r="F84" s="49"/>
      <c r="G84" s="32"/>
      <c r="I84" s="3"/>
    </row>
    <row r="85" spans="2:9" ht="12.75">
      <c r="B85" s="82"/>
      <c r="C85" s="101"/>
      <c r="D85" s="32"/>
      <c r="E85" s="84" t="s">
        <v>100</v>
      </c>
      <c r="F85" s="85">
        <f>(0.5*D73*(PI()*((D7/2)*(D7/2)))*(D76*D76*D76)*(D74/100))</f>
        <v>208.66458405143408</v>
      </c>
      <c r="G85" s="32" t="s">
        <v>101</v>
      </c>
      <c r="I85" s="3"/>
    </row>
    <row r="86" spans="2:9" ht="12.75">
      <c r="B86" s="82"/>
      <c r="C86" s="101"/>
      <c r="D86" s="32"/>
      <c r="E86" s="84" t="s">
        <v>104</v>
      </c>
      <c r="F86" s="87">
        <f>F87/D29</f>
        <v>13.699999999999998</v>
      </c>
      <c r="G86" s="32" t="s">
        <v>105</v>
      </c>
      <c r="I86" s="3"/>
    </row>
    <row r="87" spans="2:9" ht="12.75">
      <c r="B87" s="82"/>
      <c r="C87" s="101"/>
      <c r="D87" s="32"/>
      <c r="E87" s="89" t="s">
        <v>108</v>
      </c>
      <c r="F87" s="90">
        <f>VLOOKUP(F85,Sheet3!B5:C314,2,TRUE)</f>
        <v>164.39999999999998</v>
      </c>
      <c r="G87" s="32" t="s">
        <v>101</v>
      </c>
      <c r="I87" s="3"/>
    </row>
    <row r="88" spans="2:7" ht="12.75">
      <c r="B88" s="82"/>
      <c r="C88" s="101"/>
      <c r="D88" s="32"/>
      <c r="E88" s="89" t="s">
        <v>110</v>
      </c>
      <c r="F88" s="90">
        <f>F87*100/F85</f>
        <v>78.78672882959225</v>
      </c>
      <c r="G88" s="32" t="s">
        <v>103</v>
      </c>
    </row>
    <row r="89" spans="2:7" ht="12.75">
      <c r="B89" s="29"/>
      <c r="C89" s="39"/>
      <c r="D89" s="32"/>
      <c r="E89" s="89" t="s">
        <v>111</v>
      </c>
      <c r="F89" s="92">
        <f>VLOOKUP(F85,Sheet3!B5:E314,4,TRUE)</f>
        <v>44.0908366099103</v>
      </c>
      <c r="G89" s="32" t="s">
        <v>101</v>
      </c>
    </row>
    <row r="90" spans="2:7" ht="12.75">
      <c r="B90" s="82"/>
      <c r="C90" s="101"/>
      <c r="D90" s="32"/>
      <c r="E90" s="84" t="s">
        <v>112</v>
      </c>
      <c r="F90" s="87">
        <f>D75*F86</f>
        <v>19.179999999999996</v>
      </c>
      <c r="G90" s="32" t="s">
        <v>101</v>
      </c>
    </row>
    <row r="91" spans="2:7" ht="12.75">
      <c r="B91" s="82"/>
      <c r="C91" s="101"/>
      <c r="D91" s="32"/>
      <c r="E91" s="84" t="s">
        <v>113</v>
      </c>
      <c r="F91" s="87">
        <f>F87-F90</f>
        <v>145.21999999999997</v>
      </c>
      <c r="G91" s="32" t="s">
        <v>101</v>
      </c>
    </row>
    <row r="92" spans="2:7" ht="12.75">
      <c r="B92" s="38"/>
      <c r="C92" s="77"/>
      <c r="D92" s="32"/>
      <c r="E92" s="84" t="s">
        <v>114</v>
      </c>
      <c r="F92" s="87">
        <f>F91/D29</f>
        <v>12.101666666666665</v>
      </c>
      <c r="G92" s="32" t="s">
        <v>105</v>
      </c>
    </row>
    <row r="93" spans="2:7" ht="12.75">
      <c r="B93" s="38"/>
      <c r="C93" s="77"/>
      <c r="D93" s="32"/>
      <c r="E93" s="89" t="s">
        <v>115</v>
      </c>
      <c r="F93" s="90">
        <f>F91*100/F85</f>
        <v>69.59494379947316</v>
      </c>
      <c r="G93" s="32" t="s">
        <v>103</v>
      </c>
    </row>
    <row r="94" spans="2:7" ht="12.75">
      <c r="B94" s="29"/>
      <c r="C94" s="39"/>
      <c r="D94" s="32"/>
      <c r="E94" s="102" t="s">
        <v>116</v>
      </c>
      <c r="F94" s="100">
        <f>F88*D74/100</f>
        <v>23.636018648877677</v>
      </c>
      <c r="G94" s="32" t="s">
        <v>103</v>
      </c>
    </row>
    <row r="95" spans="2:7" ht="12.75">
      <c r="B95" s="71"/>
      <c r="C95" s="50"/>
      <c r="D95" s="50"/>
      <c r="E95" s="103"/>
      <c r="F95" s="104"/>
      <c r="G95" s="52"/>
    </row>
    <row r="96" spans="2:8" ht="17.25">
      <c r="B96" s="105" t="s">
        <v>68</v>
      </c>
      <c r="C96" s="106"/>
      <c r="D96" s="106"/>
      <c r="E96" s="106"/>
      <c r="F96" s="106"/>
      <c r="G96" s="107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7.25">
      <c r="A125" s="108"/>
      <c r="B125" s="105" t="s">
        <v>117</v>
      </c>
      <c r="C125" s="106"/>
      <c r="D125" s="106"/>
      <c r="E125" s="106"/>
      <c r="F125" s="106"/>
      <c r="G125" s="109"/>
    </row>
    <row r="126" spans="6:7" ht="12.75">
      <c r="F126" s="31"/>
      <c r="G126" s="108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127</v>
      </c>
      <c r="O3" s="110" t="s">
        <v>128</v>
      </c>
    </row>
    <row r="4" ht="12.75">
      <c r="M4" t="s">
        <v>129</v>
      </c>
    </row>
    <row r="5" spans="1:16" ht="12.75">
      <c r="A5">
        <v>0.1</v>
      </c>
      <c r="B5" s="110">
        <f>C5+E5</f>
        <v>1.2040689333140027</v>
      </c>
      <c r="C5" s="110">
        <f>A5*Sheet1!D29</f>
        <v>1.2000000000000002</v>
      </c>
      <c r="E5" s="110">
        <f>(A5*A5)*O5</f>
        <v>0.0040689333140025786</v>
      </c>
      <c r="I5" s="111"/>
      <c r="O5" s="110">
        <f>Sheet1!F65</f>
        <v>0.4068933314002578</v>
      </c>
      <c r="P5" s="111"/>
    </row>
    <row r="6" spans="1:15" ht="12.75">
      <c r="A6">
        <v>0.2</v>
      </c>
      <c r="B6" s="110">
        <f>C6+E6</f>
        <v>2.4162757332560107</v>
      </c>
      <c r="C6" s="110">
        <f>A6*Sheet1!D29</f>
        <v>2.4000000000000004</v>
      </c>
      <c r="E6" s="110">
        <f aca="true" t="shared" si="0" ref="E6:E69">(A6*A6)*O6</f>
        <v>0.016275733256010314</v>
      </c>
      <c r="I6" s="111"/>
      <c r="O6" s="110">
        <f>Sheet1!F65</f>
        <v>0.4068933314002578</v>
      </c>
    </row>
    <row r="7" spans="1:15" ht="12.75">
      <c r="A7">
        <v>0.3</v>
      </c>
      <c r="B7" s="110">
        <f>C7+E7</f>
        <v>3.6366203998260227</v>
      </c>
      <c r="C7" s="110">
        <f>A7*Sheet1!D29</f>
        <v>3.5999999999999996</v>
      </c>
      <c r="E7" s="110">
        <f t="shared" si="0"/>
        <v>0.0366203998260232</v>
      </c>
      <c r="H7">
        <v>2</v>
      </c>
      <c r="I7" s="111">
        <f>(0.5*Sheet1!D73*(3.141593*((Sheet1!D7/2)*(Sheet1!D7/2)))*(H7*H7*H7)*(Sheet1!D74/100))</f>
        <v>1.6693168564799998</v>
      </c>
      <c r="J7" s="110">
        <f>VLOOKUP(I7,B5:C334,2,TRUE)</f>
        <v>1.2000000000000002</v>
      </c>
      <c r="K7" s="110">
        <f>J7/Sheet1!D29*Sheet1!D75</f>
        <v>0.14</v>
      </c>
      <c r="L7" s="110">
        <f>J7-K7</f>
        <v>1.06</v>
      </c>
      <c r="O7" s="110">
        <f>Sheet1!F65</f>
        <v>0.4068933314002578</v>
      </c>
    </row>
    <row r="8" spans="1:15" ht="12.75">
      <c r="A8">
        <v>0.4</v>
      </c>
      <c r="B8" s="110">
        <f aca="true" t="shared" si="1" ref="B8:B71">C8+E8</f>
        <v>4.865102933024042</v>
      </c>
      <c r="C8" s="110">
        <f>A8*Sheet1!D29</f>
        <v>4.800000000000001</v>
      </c>
      <c r="E8" s="110">
        <f t="shared" si="0"/>
        <v>0.06510293302404126</v>
      </c>
      <c r="H8">
        <v>2.5</v>
      </c>
      <c r="I8" s="111">
        <f>(0.5*Sheet1!D73*(3.141593*((Sheet1!D7/2)*(Sheet1!D7/2)))*(H8*H8*H8)*(Sheet1!D74/100))</f>
        <v>3.2603844853125</v>
      </c>
      <c r="J8" s="110">
        <f>VLOOKUP(I8,B5:C334,2,TRUE)</f>
        <v>2.4000000000000004</v>
      </c>
      <c r="K8" s="110">
        <f>J8/Sheet1!D29*Sheet1!D75</f>
        <v>0.28</v>
      </c>
      <c r="L8" s="110">
        <f>J8-K8</f>
        <v>2.12</v>
      </c>
      <c r="O8" s="110">
        <f>Sheet1!F65</f>
        <v>0.4068933314002578</v>
      </c>
    </row>
    <row r="9" spans="1:15" ht="12.75">
      <c r="A9">
        <v>0.5</v>
      </c>
      <c r="B9" s="110">
        <f t="shared" si="1"/>
        <v>6.101723332850065</v>
      </c>
      <c r="C9" s="110">
        <f>A9*Sheet1!D29</f>
        <v>6</v>
      </c>
      <c r="E9" s="110">
        <f t="shared" si="0"/>
        <v>0.10172333285006445</v>
      </c>
      <c r="H9">
        <v>3</v>
      </c>
      <c r="I9" s="111">
        <f>(0.5*Sheet1!D73*(3.141593*((Sheet1!D7/2)*(Sheet1!D7/2)))*(H9*H9*H9)*(Sheet1!D74/100))</f>
        <v>5.63394439062</v>
      </c>
      <c r="J9" s="110">
        <f>VLOOKUP(I9,B5:C334,2,TRUE)</f>
        <v>4.800000000000001</v>
      </c>
      <c r="K9" s="110">
        <f>J9/Sheet1!D29*Sheet1!D75</f>
        <v>0.56</v>
      </c>
      <c r="L9" s="110">
        <f aca="true" t="shared" si="2" ref="L9:L27">J9-K9</f>
        <v>4.24</v>
      </c>
      <c r="O9" s="110">
        <f>Sheet1!F65</f>
        <v>0.4068933314002578</v>
      </c>
    </row>
    <row r="10" spans="1:15" ht="12.75">
      <c r="A10">
        <v>0.6</v>
      </c>
      <c r="B10" s="110">
        <f t="shared" si="1"/>
        <v>7.346481599304092</v>
      </c>
      <c r="C10" s="110">
        <f>A10*Sheet1!D29</f>
        <v>7.199999999999999</v>
      </c>
      <c r="E10" s="110">
        <f t="shared" si="0"/>
        <v>0.1464815993040928</v>
      </c>
      <c r="H10">
        <v>3.5</v>
      </c>
      <c r="I10" s="111">
        <f>(0.5*Sheet1!D73*(3.141593*((Sheet1!D7/2)*(Sheet1!D7/2)))*(H10*H10*H10)*(Sheet1!D74/100))</f>
        <v>8.9464950276975</v>
      </c>
      <c r="J10" s="110">
        <f>VLOOKUP(I10,B5:C334,2,TRUE)</f>
        <v>8.399999999999999</v>
      </c>
      <c r="K10" s="110">
        <f>J10/Sheet1!D29*Sheet1!D75</f>
        <v>0.9799999999999998</v>
      </c>
      <c r="L10" s="110">
        <f t="shared" si="2"/>
        <v>7.419999999999999</v>
      </c>
      <c r="O10" s="110">
        <f>Sheet1!F65</f>
        <v>0.4068933314002578</v>
      </c>
    </row>
    <row r="11" spans="1:15" ht="12.75">
      <c r="A11">
        <v>0.7</v>
      </c>
      <c r="B11" s="110">
        <f t="shared" si="1"/>
        <v>8.599377732386126</v>
      </c>
      <c r="C11" s="110">
        <f>A11*Sheet1!D29</f>
        <v>8.399999999999999</v>
      </c>
      <c r="E11" s="110">
        <f t="shared" si="0"/>
        <v>0.1993777323861263</v>
      </c>
      <c r="H11">
        <v>4</v>
      </c>
      <c r="I11" s="111">
        <f>(0.5*Sheet1!D73*(3.141593*((Sheet1!D7/2)*(Sheet1!D7/2)))*(H11*H11*H11)*(Sheet1!D74/100))</f>
        <v>13.354534851839999</v>
      </c>
      <c r="J11" s="110">
        <f>VLOOKUP(I11,B5:C334,2,TRUE)</f>
        <v>12</v>
      </c>
      <c r="K11" s="110">
        <f>J11/Sheet1!D29*Sheet1!D75</f>
        <v>1.4</v>
      </c>
      <c r="L11" s="110">
        <f t="shared" si="2"/>
        <v>10.6</v>
      </c>
      <c r="O11" s="110">
        <f>Sheet1!F65</f>
        <v>0.4068933314002578</v>
      </c>
    </row>
    <row r="12" spans="1:15" ht="12.75">
      <c r="A12">
        <v>0.8</v>
      </c>
      <c r="B12" s="110">
        <f t="shared" si="1"/>
        <v>9.860411732096166</v>
      </c>
      <c r="C12" s="110">
        <f>A12*Sheet1!D29</f>
        <v>9.600000000000001</v>
      </c>
      <c r="E12" s="110">
        <f t="shared" si="0"/>
        <v>0.260411732096165</v>
      </c>
      <c r="H12">
        <v>4.5</v>
      </c>
      <c r="I12" s="111">
        <f>(0.5*Sheet1!D73*(3.141593*((Sheet1!D7/2)*(Sheet1!D7/2)))*(H12*H12*H12)*(Sheet1!D74/100))</f>
        <v>19.0145623183425</v>
      </c>
      <c r="J12" s="110">
        <f>VLOOKUP(I12,B5:C334,2,TRUE)</f>
        <v>18</v>
      </c>
      <c r="K12" s="110">
        <f>J12/Sheet1!D29*Sheet1!D75</f>
        <v>2.0999999999999996</v>
      </c>
      <c r="L12" s="110">
        <f t="shared" si="2"/>
        <v>15.9</v>
      </c>
      <c r="O12" s="110">
        <f>Sheet1!F65</f>
        <v>0.4068933314002578</v>
      </c>
    </row>
    <row r="13" spans="1:15" ht="12.75">
      <c r="A13">
        <v>0.9</v>
      </c>
      <c r="B13" s="110">
        <f t="shared" si="1"/>
        <v>11.129583598434209</v>
      </c>
      <c r="C13" s="110">
        <f>A13*Sheet1!D29</f>
        <v>10.8</v>
      </c>
      <c r="E13" s="110">
        <f t="shared" si="0"/>
        <v>0.3295835984342088</v>
      </c>
      <c r="H13">
        <v>5</v>
      </c>
      <c r="I13" s="111">
        <f>(0.5*Sheet1!D73*(3.141593*((Sheet1!D7/2)*(Sheet1!D7/2)))*(H13*H13*H13)*(Sheet1!D74/100))</f>
        <v>26.0830758825</v>
      </c>
      <c r="J13" s="110">
        <f>VLOOKUP(I13,B5:C334,2,TRUE)</f>
        <v>24</v>
      </c>
      <c r="K13" s="110">
        <f>J13/Sheet1!D29*Sheet1!D75</f>
        <v>2.8</v>
      </c>
      <c r="L13" s="110">
        <f t="shared" si="2"/>
        <v>21.2</v>
      </c>
      <c r="O13" s="110">
        <f>Sheet1!F65</f>
        <v>0.4068933314002578</v>
      </c>
    </row>
    <row r="14" spans="1:15" ht="12.75">
      <c r="A14">
        <v>1</v>
      </c>
      <c r="B14" s="110">
        <f t="shared" si="1"/>
        <v>12.406893331400259</v>
      </c>
      <c r="C14" s="110">
        <f>A14*Sheet1!D29</f>
        <v>12</v>
      </c>
      <c r="E14" s="110">
        <f t="shared" si="0"/>
        <v>0.4068933314002578</v>
      </c>
      <c r="H14">
        <v>5.5</v>
      </c>
      <c r="I14" s="111">
        <f>(0.5*Sheet1!D73*(3.141593*((Sheet1!D7/2)*(Sheet1!D7/2)))*(H14*H14*H14)*(Sheet1!D74/100))</f>
        <v>34.7165739996075</v>
      </c>
      <c r="J14" s="110">
        <f>VLOOKUP(I14,B5:C334,2,TRUE)</f>
        <v>31.200000000000003</v>
      </c>
      <c r="K14" s="110">
        <f>J14/Sheet1!D29*Sheet1!D75</f>
        <v>3.6399999999999997</v>
      </c>
      <c r="L14" s="110">
        <f t="shared" si="2"/>
        <v>27.560000000000002</v>
      </c>
      <c r="O14" s="110">
        <f>Sheet1!F65</f>
        <v>0.4068933314002578</v>
      </c>
    </row>
    <row r="15" spans="1:15" ht="12.75">
      <c r="A15">
        <v>1.1</v>
      </c>
      <c r="B15" s="110">
        <f t="shared" si="1"/>
        <v>13.692340930994312</v>
      </c>
      <c r="C15" s="110">
        <f>A15*Sheet1!D29</f>
        <v>13.200000000000001</v>
      </c>
      <c r="E15" s="110">
        <f t="shared" si="0"/>
        <v>0.49234093099431203</v>
      </c>
      <c r="H15">
        <v>6</v>
      </c>
      <c r="I15" s="111">
        <f>(0.5*Sheet1!D73*(3.141593*((Sheet1!D7/2)*(Sheet1!D7/2)))*(H15*H15*H15)*(Sheet1!D74/100))</f>
        <v>45.07155512496</v>
      </c>
      <c r="J15" s="110">
        <f>VLOOKUP(I15,B5:C334,2,TRUE)</f>
        <v>39.599999999999994</v>
      </c>
      <c r="K15" s="110">
        <f>J15/Sheet1!D29*Sheet1!D75</f>
        <v>4.619999999999999</v>
      </c>
      <c r="L15" s="110">
        <f t="shared" si="2"/>
        <v>34.98</v>
      </c>
      <c r="O15" s="110">
        <f>Sheet1!F65</f>
        <v>0.4068933314002578</v>
      </c>
    </row>
    <row r="16" spans="1:15" ht="12.75">
      <c r="A16">
        <v>1.2</v>
      </c>
      <c r="B16" s="110">
        <f t="shared" si="1"/>
        <v>14.98592639721637</v>
      </c>
      <c r="C16" s="110">
        <f>A16*Sheet1!D29</f>
        <v>14.399999999999999</v>
      </c>
      <c r="E16" s="110">
        <f t="shared" si="0"/>
        <v>0.5859263972163712</v>
      </c>
      <c r="H16">
        <v>6.5</v>
      </c>
      <c r="I16" s="111">
        <f>(0.5*Sheet1!D73*(3.141593*((Sheet1!D7/2)*(Sheet1!D7/2)))*(H16*H16*H16)*(Sheet1!D74/100))</f>
        <v>57.3045177138525</v>
      </c>
      <c r="J16" s="110">
        <f>VLOOKUP(I16,B5:C334,2,TRUE)</f>
        <v>49.199999999999996</v>
      </c>
      <c r="K16" s="110">
        <f>J16/Sheet1!D29*Sheet1!D75</f>
        <v>5.739999999999999</v>
      </c>
      <c r="L16" s="110">
        <f t="shared" si="2"/>
        <v>43.459999999999994</v>
      </c>
      <c r="O16" s="110">
        <f>Sheet1!F65</f>
        <v>0.4068933314002578</v>
      </c>
    </row>
    <row r="17" spans="1:15" ht="12.75">
      <c r="A17">
        <v>1.3</v>
      </c>
      <c r="B17" s="110">
        <f t="shared" si="1"/>
        <v>16.287649730066438</v>
      </c>
      <c r="C17" s="110">
        <f>A17*Sheet1!D29</f>
        <v>15.600000000000001</v>
      </c>
      <c r="E17" s="110">
        <f t="shared" si="0"/>
        <v>0.6876497300664357</v>
      </c>
      <c r="H17">
        <v>7</v>
      </c>
      <c r="I17" s="111">
        <f>(0.5*Sheet1!D73*(3.141593*((Sheet1!D7/2)*(Sheet1!D7/2)))*(H17*H17*H17)*(Sheet1!D74/100))</f>
        <v>71.57196022158</v>
      </c>
      <c r="J17" s="110">
        <f>VLOOKUP(I17,B5:C334,2,TRUE)</f>
        <v>60</v>
      </c>
      <c r="K17" s="110">
        <f>J17/Sheet1!D29*Sheet1!D75</f>
        <v>7</v>
      </c>
      <c r="L17" s="110">
        <f t="shared" si="2"/>
        <v>53</v>
      </c>
      <c r="O17" s="110">
        <f>Sheet1!F65</f>
        <v>0.4068933314002578</v>
      </c>
    </row>
    <row r="18" spans="1:15" ht="12.75">
      <c r="A18">
        <v>1.4</v>
      </c>
      <c r="B18" s="110">
        <f t="shared" si="1"/>
        <v>17.5975109295445</v>
      </c>
      <c r="C18" s="110">
        <f>A18*Sheet1!D29</f>
        <v>16.799999999999997</v>
      </c>
      <c r="E18" s="110">
        <f t="shared" si="0"/>
        <v>0.7975109295445052</v>
      </c>
      <c r="H18">
        <v>7.5</v>
      </c>
      <c r="I18" s="111">
        <f>(0.5*Sheet1!D73*(3.141593*((Sheet1!D7/2)*(Sheet1!D7/2)))*(H18*H18*H18)*(Sheet1!D74/100))</f>
        <v>88.03038110343749</v>
      </c>
      <c r="J18" s="110">
        <f>VLOOKUP(I18,B5:C334,2,TRUE)</f>
        <v>72</v>
      </c>
      <c r="K18" s="110">
        <f>J18/Sheet1!D29*Sheet1!D75</f>
        <v>8.399999999999999</v>
      </c>
      <c r="L18" s="110">
        <f t="shared" si="2"/>
        <v>63.6</v>
      </c>
      <c r="O18" s="110">
        <f>Sheet1!F65</f>
        <v>0.4068933314002578</v>
      </c>
    </row>
    <row r="19" spans="1:15" ht="12.75">
      <c r="A19">
        <v>1.5</v>
      </c>
      <c r="B19" s="110">
        <f t="shared" si="1"/>
        <v>18.91550999565058</v>
      </c>
      <c r="C19" s="110">
        <f>A19*Sheet1!D29</f>
        <v>18</v>
      </c>
      <c r="E19" s="110">
        <f t="shared" si="0"/>
        <v>0.91550999565058</v>
      </c>
      <c r="H19">
        <v>8</v>
      </c>
      <c r="I19" s="111">
        <f>(0.5*Sheet1!D73*(3.141593*((Sheet1!D7/2)*(Sheet1!D7/2)))*(H19*H19*H19)*(Sheet1!D74/100))</f>
        <v>106.83627881471999</v>
      </c>
      <c r="J19" s="110">
        <f>VLOOKUP(I19,B5:C334,2,TRUE)</f>
        <v>85.19999999999999</v>
      </c>
      <c r="K19" s="110">
        <f>J19/Sheet1!D29*Sheet1!D75</f>
        <v>9.939999999999998</v>
      </c>
      <c r="L19" s="110">
        <f t="shared" si="2"/>
        <v>75.25999999999999</v>
      </c>
      <c r="O19" s="110">
        <f>Sheet1!F65</f>
        <v>0.4068933314002578</v>
      </c>
    </row>
    <row r="20" spans="1:15" ht="12.75">
      <c r="A20">
        <v>1.6</v>
      </c>
      <c r="B20" s="110">
        <f t="shared" si="1"/>
        <v>20.241646928384665</v>
      </c>
      <c r="C20" s="110">
        <f>A20*Sheet1!D29</f>
        <v>19.200000000000003</v>
      </c>
      <c r="E20" s="110">
        <f t="shared" si="0"/>
        <v>1.04164692838466</v>
      </c>
      <c r="H20">
        <v>8.5</v>
      </c>
      <c r="I20" s="111">
        <f>(0.5*Sheet1!D73*(3.141593*((Sheet1!D7/2)*(Sheet1!D7/2)))*(H20*H20*H20)*(Sheet1!D74/100))</f>
        <v>128.1461518107225</v>
      </c>
      <c r="J20" s="110">
        <f>VLOOKUP(I20,B5:C334,2,TRUE)</f>
        <v>99.60000000000001</v>
      </c>
      <c r="K20" s="110">
        <f>J20/Sheet1!D29*Sheet1!D75</f>
        <v>11.620000000000001</v>
      </c>
      <c r="L20" s="110">
        <f t="shared" si="2"/>
        <v>87.98</v>
      </c>
      <c r="O20" s="110">
        <f>Sheet1!F65</f>
        <v>0.4068933314002578</v>
      </c>
    </row>
    <row r="21" spans="1:15" ht="12.75">
      <c r="A21">
        <v>1.7</v>
      </c>
      <c r="B21" s="110">
        <f t="shared" si="1"/>
        <v>21.575921727746742</v>
      </c>
      <c r="C21" s="110">
        <f>A21*Sheet1!D29</f>
        <v>20.4</v>
      </c>
      <c r="E21" s="110">
        <f t="shared" si="0"/>
        <v>1.1759217277467449</v>
      </c>
      <c r="H21">
        <v>9</v>
      </c>
      <c r="I21" s="111">
        <f>(0.5*Sheet1!D73*(3.141593*((Sheet1!D7/2)*(Sheet1!D7/2)))*(H21*H21*H21)*(Sheet1!D74/100))</f>
        <v>152.11649854674</v>
      </c>
      <c r="J21" s="110">
        <f>VLOOKUP(I21,B5:C334,2,TRUE)</f>
        <v>114</v>
      </c>
      <c r="K21" s="110">
        <f>J21/Sheet1!D29*Sheet1!D75</f>
        <v>13.299999999999999</v>
      </c>
      <c r="L21" s="110">
        <f t="shared" si="2"/>
        <v>100.7</v>
      </c>
      <c r="O21" s="110">
        <f>Sheet1!F65</f>
        <v>0.4068933314002578</v>
      </c>
    </row>
    <row r="22" spans="1:15" ht="12.75">
      <c r="A22">
        <v>1.8</v>
      </c>
      <c r="B22" s="110">
        <f t="shared" si="1"/>
        <v>22.918334393736835</v>
      </c>
      <c r="C22" s="110">
        <f>A22*Sheet1!D29</f>
        <v>21.6</v>
      </c>
      <c r="E22" s="110">
        <f t="shared" si="0"/>
        <v>1.3183343937368353</v>
      </c>
      <c r="H22">
        <v>9.5</v>
      </c>
      <c r="I22" s="111">
        <f>(0.5*Sheet1!D73*(3.141593*((Sheet1!D7/2)*(Sheet1!D7/2)))*(H22*H22*H22)*(Sheet1!D74/100))</f>
        <v>178.90381747806748</v>
      </c>
      <c r="J22" s="110">
        <f>VLOOKUP(I22,B5:C334,2,TRUE)</f>
        <v>129.60000000000002</v>
      </c>
      <c r="K22" s="110">
        <f>J22/Sheet1!D29*Sheet1!D75</f>
        <v>15.120000000000003</v>
      </c>
      <c r="L22" s="110">
        <f t="shared" si="2"/>
        <v>114.48000000000002</v>
      </c>
      <c r="O22" s="110">
        <f>Sheet1!F65</f>
        <v>0.4068933314002578</v>
      </c>
    </row>
    <row r="23" spans="1:15" ht="12.75">
      <c r="A23">
        <v>1.9</v>
      </c>
      <c r="B23" s="110">
        <f t="shared" si="1"/>
        <v>24.26888492635493</v>
      </c>
      <c r="C23" s="110">
        <f>A23*Sheet1!D29</f>
        <v>22.799999999999997</v>
      </c>
      <c r="E23" s="110">
        <f t="shared" si="0"/>
        <v>1.4688849263549306</v>
      </c>
      <c r="H23">
        <v>10</v>
      </c>
      <c r="I23" s="111">
        <f>(0.5*Sheet1!D73*(3.141593*((Sheet1!D7/2)*(Sheet1!D7/2)))*(H23*H23*H23)*(Sheet1!D74/100))</f>
        <v>208.66460706</v>
      </c>
      <c r="J23" s="110">
        <f>VLOOKUP(I23,B5:C334,2,TRUE)</f>
        <v>146.39999999999998</v>
      </c>
      <c r="K23" s="110">
        <f>J23/Sheet1!D29*Sheet1!D75</f>
        <v>17.079999999999995</v>
      </c>
      <c r="L23" s="110">
        <f t="shared" si="2"/>
        <v>129.32</v>
      </c>
      <c r="O23" s="110">
        <f>Sheet1!F65</f>
        <v>0.4068933314002578</v>
      </c>
    </row>
    <row r="24" spans="1:15" ht="12.75">
      <c r="A24">
        <v>2</v>
      </c>
      <c r="B24" s="110">
        <f t="shared" si="1"/>
        <v>25.62757332560103</v>
      </c>
      <c r="C24" s="110">
        <f>A24*Sheet1!D29</f>
        <v>24</v>
      </c>
      <c r="E24" s="110">
        <f t="shared" si="0"/>
        <v>1.6275733256010312</v>
      </c>
      <c r="H24">
        <v>10.5</v>
      </c>
      <c r="I24" s="111">
        <f>(0.5*Sheet1!D73*(3.141593*((Sheet1!D7/2)*(Sheet1!D7/2)))*(H24*H24*H24)*(Sheet1!D74/100))</f>
        <v>241.55536574783247</v>
      </c>
      <c r="J24" s="110">
        <f>VLOOKUP(I24,B5:C334,2,TRUE)</f>
        <v>164.39999999999998</v>
      </c>
      <c r="K24" s="110">
        <f>J24/Sheet1!D29*Sheet1!D75</f>
        <v>19.179999999999996</v>
      </c>
      <c r="L24" s="110">
        <f t="shared" si="2"/>
        <v>145.21999999999997</v>
      </c>
      <c r="O24" s="110">
        <f>Sheet1!F65</f>
        <v>0.4068933314002578</v>
      </c>
    </row>
    <row r="25" spans="1:15" ht="12.75">
      <c r="A25">
        <v>2.1</v>
      </c>
      <c r="B25" s="110">
        <f t="shared" si="1"/>
        <v>26.99439959147514</v>
      </c>
      <c r="C25" s="110">
        <f>A25*Sheet1!D29</f>
        <v>25.200000000000003</v>
      </c>
      <c r="E25" s="110">
        <f t="shared" si="0"/>
        <v>1.794399591475137</v>
      </c>
      <c r="H25">
        <v>11</v>
      </c>
      <c r="I25" s="111">
        <f>(0.5*Sheet1!D73*(3.141593*((Sheet1!D7/2)*(Sheet1!D7/2)))*(H25*H25*H25)*(Sheet1!D74/100))</f>
        <v>277.73259199686</v>
      </c>
      <c r="J25" s="110">
        <f>VLOOKUP(I25,B5:C334,2,TRUE)</f>
        <v>182.39999999999998</v>
      </c>
      <c r="K25" s="110">
        <f>J25/Sheet1!D29*Sheet1!D75</f>
        <v>21.279999999999994</v>
      </c>
      <c r="L25" s="110">
        <f t="shared" si="2"/>
        <v>161.11999999999998</v>
      </c>
      <c r="O25" s="110">
        <f>Sheet1!F65</f>
        <v>0.4068933314002578</v>
      </c>
    </row>
    <row r="26" spans="1:15" ht="12.75">
      <c r="A26">
        <v>2.2</v>
      </c>
      <c r="B26" s="110">
        <f t="shared" si="1"/>
        <v>28.36936372397725</v>
      </c>
      <c r="C26" s="110">
        <f>A26*Sheet1!D29</f>
        <v>26.400000000000002</v>
      </c>
      <c r="E26" s="110">
        <f t="shared" si="0"/>
        <v>1.9693637239772481</v>
      </c>
      <c r="H26">
        <v>11.5</v>
      </c>
      <c r="I26" s="111">
        <f>(0.5*Sheet1!D73*(3.141593*((Sheet1!D7/2)*(Sheet1!D7/2)))*(H26*H26*H26)*(Sheet1!D74/100))</f>
        <v>317.3527842623775</v>
      </c>
      <c r="J26" s="110">
        <f>VLOOKUP(I26,B5:C334,2,TRUE)</f>
        <v>201.60000000000002</v>
      </c>
      <c r="K26" s="110">
        <f>J26/Sheet1!D29*Sheet1!D75</f>
        <v>23.52</v>
      </c>
      <c r="L26" s="110">
        <f t="shared" si="2"/>
        <v>178.08</v>
      </c>
      <c r="O26" s="110">
        <f>Sheet1!F65</f>
        <v>0.4068933314002578</v>
      </c>
    </row>
    <row r="27" spans="1:15" ht="12.75">
      <c r="A27">
        <v>2.3</v>
      </c>
      <c r="B27" s="110">
        <f t="shared" si="1"/>
        <v>29.752465723107363</v>
      </c>
      <c r="C27" s="110">
        <f>A27*Sheet1!D29</f>
        <v>27.599999999999998</v>
      </c>
      <c r="E27" s="110">
        <f t="shared" si="0"/>
        <v>2.1524657231073636</v>
      </c>
      <c r="H27">
        <v>12</v>
      </c>
      <c r="I27" s="111">
        <f>(0.5*Sheet1!D73*(3.141593*((Sheet1!D7/2)*(Sheet1!D7/2)))*(H27*H27*H27)*(Sheet1!D74/100))</f>
        <v>360.57244099968</v>
      </c>
      <c r="J27" s="110">
        <f>VLOOKUP(I27,B5:C334,2,TRUE)</f>
        <v>220.79999999999998</v>
      </c>
      <c r="K27" s="110">
        <f>J27/Sheet1!D29*Sheet1!D75</f>
        <v>25.759999999999998</v>
      </c>
      <c r="L27" s="110">
        <f t="shared" si="2"/>
        <v>195.04</v>
      </c>
      <c r="O27" s="110">
        <f>Sheet1!F65</f>
        <v>0.4068933314002578</v>
      </c>
    </row>
    <row r="28" spans="1:15" ht="12.75">
      <c r="A28">
        <v>2.4</v>
      </c>
      <c r="B28" s="110">
        <f t="shared" si="1"/>
        <v>31.143705588865483</v>
      </c>
      <c r="C28" s="110">
        <f>A28*Sheet1!D29</f>
        <v>28.799999999999997</v>
      </c>
      <c r="E28" s="110">
        <f t="shared" si="0"/>
        <v>2.3437055888654847</v>
      </c>
      <c r="I28" s="111"/>
      <c r="O28" s="110">
        <f>Sheet1!F65</f>
        <v>0.4068933314002578</v>
      </c>
    </row>
    <row r="29" spans="1:15" ht="12.75">
      <c r="A29">
        <v>2.5</v>
      </c>
      <c r="B29" s="110">
        <f t="shared" si="1"/>
        <v>32.543083321251615</v>
      </c>
      <c r="C29" s="110">
        <f>A29*Sheet1!D29</f>
        <v>30</v>
      </c>
      <c r="E29" s="110">
        <f t="shared" si="0"/>
        <v>2.5430833212516113</v>
      </c>
      <c r="I29" s="111"/>
      <c r="O29" s="110">
        <f>Sheet1!F65</f>
        <v>0.4068933314002578</v>
      </c>
    </row>
    <row r="30" spans="1:15" ht="12.75">
      <c r="A30">
        <v>2.6</v>
      </c>
      <c r="B30" s="110">
        <f t="shared" si="1"/>
        <v>33.95059892026575</v>
      </c>
      <c r="C30" s="110">
        <f>A30*Sheet1!D29</f>
        <v>31.200000000000003</v>
      </c>
      <c r="E30" s="110">
        <f t="shared" si="0"/>
        <v>2.750598920265743</v>
      </c>
      <c r="I30" s="111"/>
      <c r="O30" s="110">
        <f>Sheet1!F65</f>
        <v>0.4068933314002578</v>
      </c>
    </row>
    <row r="31" spans="1:15" ht="12.75">
      <c r="A31">
        <v>2.7</v>
      </c>
      <c r="B31" s="110">
        <f t="shared" si="1"/>
        <v>35.366252385907885</v>
      </c>
      <c r="C31" s="110">
        <f>A31*Sheet1!D29</f>
        <v>32.400000000000006</v>
      </c>
      <c r="E31" s="110">
        <f t="shared" si="0"/>
        <v>2.9662523859078798</v>
      </c>
      <c r="I31" s="111"/>
      <c r="O31" s="110">
        <f>Sheet1!F65</f>
        <v>0.4068933314002578</v>
      </c>
    </row>
    <row r="32" spans="1:15" ht="12.75">
      <c r="A32">
        <v>2.8</v>
      </c>
      <c r="B32" s="110">
        <f t="shared" si="1"/>
        <v>36.79004371817801</v>
      </c>
      <c r="C32" s="110">
        <f>A32*Sheet1!D29</f>
        <v>33.599999999999994</v>
      </c>
      <c r="E32" s="110">
        <f t="shared" si="0"/>
        <v>3.190043718178021</v>
      </c>
      <c r="I32" s="111"/>
      <c r="O32" s="110">
        <f>Sheet1!F65</f>
        <v>0.4068933314002578</v>
      </c>
    </row>
    <row r="33" spans="1:15" ht="12.75">
      <c r="A33">
        <v>2.9</v>
      </c>
      <c r="B33" s="110">
        <f t="shared" si="1"/>
        <v>38.221972917076165</v>
      </c>
      <c r="C33" s="110">
        <f>A33*Sheet1!D29</f>
        <v>34.8</v>
      </c>
      <c r="E33" s="110">
        <f t="shared" si="0"/>
        <v>3.421972917076168</v>
      </c>
      <c r="I33" s="111"/>
      <c r="O33" s="110">
        <f>Sheet1!F65</f>
        <v>0.4068933314002578</v>
      </c>
    </row>
    <row r="34" spans="1:15" ht="12.75">
      <c r="A34">
        <v>3</v>
      </c>
      <c r="B34" s="110">
        <f t="shared" si="1"/>
        <v>39.66203998260232</v>
      </c>
      <c r="C34" s="110">
        <f>A34*Sheet1!D29</f>
        <v>36</v>
      </c>
      <c r="E34" s="110">
        <f t="shared" si="0"/>
        <v>3.66203998260232</v>
      </c>
      <c r="I34" s="111"/>
      <c r="O34" s="110">
        <f>Sheet1!F65</f>
        <v>0.4068933314002578</v>
      </c>
    </row>
    <row r="35" spans="1:15" ht="12.75">
      <c r="A35">
        <v>3.1</v>
      </c>
      <c r="B35" s="110">
        <f t="shared" si="1"/>
        <v>41.11024491475648</v>
      </c>
      <c r="C35" s="110">
        <f>A35*Sheet1!D29</f>
        <v>37.2</v>
      </c>
      <c r="E35" s="110">
        <f t="shared" si="0"/>
        <v>3.9102449147564777</v>
      </c>
      <c r="O35" s="110">
        <f>Sheet1!F65</f>
        <v>0.4068933314002578</v>
      </c>
    </row>
    <row r="36" spans="1:15" ht="12.75">
      <c r="A36">
        <v>3.2</v>
      </c>
      <c r="B36" s="110">
        <f t="shared" si="1"/>
        <v>42.566587713538645</v>
      </c>
      <c r="C36" s="110">
        <f>A36*Sheet1!D29</f>
        <v>38.400000000000006</v>
      </c>
      <c r="E36" s="110">
        <f t="shared" si="0"/>
        <v>4.16658771353864</v>
      </c>
      <c r="O36" s="110">
        <f>Sheet1!F65</f>
        <v>0.4068933314002578</v>
      </c>
    </row>
    <row r="37" spans="1:15" ht="12.75">
      <c r="A37">
        <v>3.3</v>
      </c>
      <c r="B37" s="110">
        <f t="shared" si="1"/>
        <v>44.0310683789488</v>
      </c>
      <c r="C37" s="110">
        <f>A37*Sheet1!D29</f>
        <v>39.599999999999994</v>
      </c>
      <c r="E37" s="110">
        <f t="shared" si="0"/>
        <v>4.431068378948807</v>
      </c>
      <c r="O37" s="110">
        <f>Sheet1!F65</f>
        <v>0.4068933314002578</v>
      </c>
    </row>
    <row r="38" spans="1:15" ht="12.75">
      <c r="A38">
        <v>3.4</v>
      </c>
      <c r="B38" s="110">
        <f t="shared" si="1"/>
        <v>45.50368691098698</v>
      </c>
      <c r="C38" s="110">
        <f>A38*Sheet1!D29</f>
        <v>40.8</v>
      </c>
      <c r="E38" s="110">
        <f t="shared" si="0"/>
        <v>4.703686910986979</v>
      </c>
      <c r="O38" s="110">
        <f>Sheet1!F65</f>
        <v>0.4068933314002578</v>
      </c>
    </row>
    <row r="39" spans="1:15" ht="12.75">
      <c r="A39">
        <v>3.5</v>
      </c>
      <c r="B39" s="110">
        <f t="shared" si="1"/>
        <v>46.98444330965316</v>
      </c>
      <c r="C39" s="110">
        <f>A39*Sheet1!D29</f>
        <v>42</v>
      </c>
      <c r="E39" s="110">
        <f t="shared" si="0"/>
        <v>4.984443309653158</v>
      </c>
      <c r="O39" s="110">
        <f>Sheet1!F65</f>
        <v>0.4068933314002578</v>
      </c>
    </row>
    <row r="40" spans="1:15" ht="12.75">
      <c r="A40">
        <v>3.6</v>
      </c>
      <c r="B40" s="110">
        <f t="shared" si="1"/>
        <v>48.473337574947344</v>
      </c>
      <c r="C40" s="110">
        <f>A40*Sheet1!D29</f>
        <v>43.2</v>
      </c>
      <c r="E40" s="110">
        <f t="shared" si="0"/>
        <v>5.273337574947341</v>
      </c>
      <c r="O40" s="110">
        <f>Sheet1!F65</f>
        <v>0.4068933314002578</v>
      </c>
    </row>
    <row r="41" spans="1:15" ht="12.75">
      <c r="A41">
        <v>3.7</v>
      </c>
      <c r="B41" s="110">
        <f t="shared" si="1"/>
        <v>49.97036970686953</v>
      </c>
      <c r="C41" s="110">
        <f>A41*Sheet1!D29</f>
        <v>44.400000000000006</v>
      </c>
      <c r="E41" s="110">
        <f t="shared" si="0"/>
        <v>5.5703697068695295</v>
      </c>
      <c r="O41" s="110">
        <f>Sheet1!F65</f>
        <v>0.4068933314002578</v>
      </c>
    </row>
    <row r="42" spans="1:15" ht="12.75">
      <c r="A42">
        <v>3.8</v>
      </c>
      <c r="B42" s="110">
        <f t="shared" si="1"/>
        <v>51.47553970541972</v>
      </c>
      <c r="C42" s="110">
        <f>A42*Sheet1!D29</f>
        <v>45.599999999999994</v>
      </c>
      <c r="E42" s="110">
        <f t="shared" si="0"/>
        <v>5.8755397054197225</v>
      </c>
      <c r="O42" s="110">
        <f>Sheet1!F65</f>
        <v>0.4068933314002578</v>
      </c>
    </row>
    <row r="43" spans="1:15" ht="12.75">
      <c r="A43">
        <v>3.9</v>
      </c>
      <c r="B43" s="110">
        <f t="shared" si="1"/>
        <v>52.98884757059792</v>
      </c>
      <c r="C43" s="110">
        <f>A43*Sheet1!D29</f>
        <v>46.8</v>
      </c>
      <c r="E43" s="110">
        <f t="shared" si="0"/>
        <v>6.188847570597921</v>
      </c>
      <c r="O43" s="110">
        <f>Sheet1!F65</f>
        <v>0.4068933314002578</v>
      </c>
    </row>
    <row r="44" spans="1:15" ht="12.75">
      <c r="A44">
        <v>4</v>
      </c>
      <c r="B44" s="110">
        <f t="shared" si="1"/>
        <v>54.51029330240412</v>
      </c>
      <c r="C44" s="110">
        <f>A44*Sheet1!D29</f>
        <v>48</v>
      </c>
      <c r="E44" s="110">
        <f t="shared" si="0"/>
        <v>6.510293302404125</v>
      </c>
      <c r="O44" s="110">
        <f>Sheet1!F65</f>
        <v>0.4068933314002578</v>
      </c>
    </row>
    <row r="45" spans="1:15" ht="12.75">
      <c r="A45">
        <v>4.1</v>
      </c>
      <c r="B45" s="110">
        <f t="shared" si="1"/>
        <v>56.03987690083833</v>
      </c>
      <c r="C45" s="110">
        <f>A45*Sheet1!D29</f>
        <v>49.199999999999996</v>
      </c>
      <c r="E45" s="110">
        <f t="shared" si="0"/>
        <v>6.839876900838333</v>
      </c>
      <c r="O45" s="110">
        <f>Sheet1!F65</f>
        <v>0.4068933314002578</v>
      </c>
    </row>
    <row r="46" spans="1:15" ht="12.75">
      <c r="A46">
        <v>4.2</v>
      </c>
      <c r="B46" s="110">
        <f t="shared" si="1"/>
        <v>57.577598365900556</v>
      </c>
      <c r="C46" s="110">
        <f>A46*Sheet1!D29</f>
        <v>50.400000000000006</v>
      </c>
      <c r="E46" s="110">
        <f t="shared" si="0"/>
        <v>7.177598365900548</v>
      </c>
      <c r="O46" s="110">
        <f>Sheet1!F65</f>
        <v>0.4068933314002578</v>
      </c>
    </row>
    <row r="47" spans="1:15" ht="12.75">
      <c r="A47">
        <v>4.3</v>
      </c>
      <c r="B47" s="110">
        <f t="shared" si="1"/>
        <v>59.12345769759076</v>
      </c>
      <c r="C47" s="110">
        <f>A47*Sheet1!D29</f>
        <v>51.599999999999994</v>
      </c>
      <c r="E47" s="110">
        <f t="shared" si="0"/>
        <v>7.523457697590766</v>
      </c>
      <c r="O47" s="110">
        <f>Sheet1!F65</f>
        <v>0.4068933314002578</v>
      </c>
    </row>
    <row r="48" spans="1:15" ht="12.75">
      <c r="A48">
        <v>4.4</v>
      </c>
      <c r="B48" s="110">
        <f t="shared" si="1"/>
        <v>60.677454895908994</v>
      </c>
      <c r="C48" s="110">
        <f>A48*Sheet1!D29</f>
        <v>52.800000000000004</v>
      </c>
      <c r="E48" s="110">
        <f t="shared" si="0"/>
        <v>7.8774548959089925</v>
      </c>
      <c r="O48" s="110">
        <f>Sheet1!F65</f>
        <v>0.4068933314002578</v>
      </c>
    </row>
    <row r="49" spans="1:15" ht="12.75">
      <c r="A49">
        <v>4.5</v>
      </c>
      <c r="B49" s="110">
        <f t="shared" si="1"/>
        <v>62.23958996085522</v>
      </c>
      <c r="C49" s="110">
        <f>A49*Sheet1!D29</f>
        <v>54</v>
      </c>
      <c r="E49" s="110">
        <f t="shared" si="0"/>
        <v>8.23958996085522</v>
      </c>
      <c r="O49" s="110">
        <f>Sheet1!F65</f>
        <v>0.4068933314002578</v>
      </c>
    </row>
    <row r="50" spans="1:15" ht="12.75">
      <c r="A50">
        <v>4.6</v>
      </c>
      <c r="B50" s="110">
        <f t="shared" si="1"/>
        <v>63.80986289242945</v>
      </c>
      <c r="C50" s="110">
        <f>A50*Sheet1!D29</f>
        <v>55.199999999999996</v>
      </c>
      <c r="E50" s="110">
        <f t="shared" si="0"/>
        <v>8.609862892429454</v>
      </c>
      <c r="O50" s="110">
        <f>Sheet1!F65</f>
        <v>0.4068933314002578</v>
      </c>
    </row>
    <row r="51" spans="1:15" ht="12.75">
      <c r="A51">
        <v>4.7</v>
      </c>
      <c r="B51" s="110">
        <f t="shared" si="1"/>
        <v>65.3882736906317</v>
      </c>
      <c r="C51" s="110">
        <f>A51*Sheet1!D29</f>
        <v>56.400000000000006</v>
      </c>
      <c r="E51" s="110">
        <f t="shared" si="0"/>
        <v>8.988273690631695</v>
      </c>
      <c r="O51" s="110">
        <f>Sheet1!F65</f>
        <v>0.4068933314002578</v>
      </c>
    </row>
    <row r="52" spans="1:15" ht="12.75">
      <c r="A52">
        <v>4.8</v>
      </c>
      <c r="B52" s="110">
        <f t="shared" si="1"/>
        <v>66.97482235546194</v>
      </c>
      <c r="C52" s="110">
        <f>A52*Sheet1!D29</f>
        <v>57.599999999999994</v>
      </c>
      <c r="E52" s="110">
        <f t="shared" si="0"/>
        <v>9.374822355461939</v>
      </c>
      <c r="O52" s="110">
        <f>Sheet1!F65</f>
        <v>0.4068933314002578</v>
      </c>
    </row>
    <row r="53" spans="1:15" ht="12.75">
      <c r="A53">
        <v>4.9</v>
      </c>
      <c r="B53" s="110">
        <f t="shared" si="1"/>
        <v>68.5695088869202</v>
      </c>
      <c r="C53" s="110">
        <f>A53*Sheet1!D29</f>
        <v>58.800000000000004</v>
      </c>
      <c r="E53" s="110">
        <f t="shared" si="0"/>
        <v>9.769508886920192</v>
      </c>
      <c r="O53" s="110">
        <f>Sheet1!F65</f>
        <v>0.4068933314002578</v>
      </c>
    </row>
    <row r="54" spans="1:15" ht="12.75">
      <c r="A54">
        <v>5</v>
      </c>
      <c r="B54" s="110">
        <f t="shared" si="1"/>
        <v>70.17233328500645</v>
      </c>
      <c r="C54" s="110">
        <f>A54*Sheet1!D29</f>
        <v>60</v>
      </c>
      <c r="E54" s="110">
        <f t="shared" si="0"/>
        <v>10.172333285006445</v>
      </c>
      <c r="O54" s="110">
        <f>Sheet1!F65</f>
        <v>0.4068933314002578</v>
      </c>
    </row>
    <row r="55" spans="1:15" ht="12.75">
      <c r="A55">
        <v>5.1</v>
      </c>
      <c r="B55" s="110">
        <f t="shared" si="1"/>
        <v>71.7832955497207</v>
      </c>
      <c r="C55" s="110">
        <f>A55*Sheet1!D29</f>
        <v>61.199999999999996</v>
      </c>
      <c r="E55" s="110">
        <f t="shared" si="0"/>
        <v>10.583295549720704</v>
      </c>
      <c r="O55" s="110">
        <f>Sheet1!F65</f>
        <v>0.4068933314002578</v>
      </c>
    </row>
    <row r="56" spans="1:15" ht="12.75">
      <c r="A56">
        <v>5.2</v>
      </c>
      <c r="B56" s="110">
        <f t="shared" si="1"/>
        <v>73.40239568106298</v>
      </c>
      <c r="C56" s="110">
        <f>A56*Sheet1!D29</f>
        <v>62.400000000000006</v>
      </c>
      <c r="E56" s="110">
        <f t="shared" si="0"/>
        <v>11.002395681062971</v>
      </c>
      <c r="O56" s="110">
        <f>Sheet1!F65</f>
        <v>0.4068933314002578</v>
      </c>
    </row>
    <row r="57" spans="1:15" ht="12.75">
      <c r="A57">
        <v>5.3</v>
      </c>
      <c r="B57" s="110">
        <f t="shared" si="1"/>
        <v>75.02963367903324</v>
      </c>
      <c r="C57" s="110">
        <f>A57*Sheet1!D29</f>
        <v>63.599999999999994</v>
      </c>
      <c r="E57" s="110">
        <f t="shared" si="0"/>
        <v>11.429633679033241</v>
      </c>
      <c r="O57" s="110">
        <f>Sheet1!F65</f>
        <v>0.4068933314002578</v>
      </c>
    </row>
    <row r="58" spans="1:15" ht="12.75">
      <c r="A58">
        <v>5.4</v>
      </c>
      <c r="B58" s="110">
        <f t="shared" si="1"/>
        <v>76.66500954363153</v>
      </c>
      <c r="C58" s="110">
        <f>A58*Sheet1!D29</f>
        <v>64.80000000000001</v>
      </c>
      <c r="E58" s="110">
        <f t="shared" si="0"/>
        <v>11.865009543631519</v>
      </c>
      <c r="O58" s="110">
        <f>Sheet1!F65</f>
        <v>0.4068933314002578</v>
      </c>
    </row>
    <row r="59" spans="1:15" ht="12.75">
      <c r="A59">
        <v>5.5</v>
      </c>
      <c r="B59" s="110">
        <f t="shared" si="1"/>
        <v>78.3085232748578</v>
      </c>
      <c r="C59" s="110">
        <f>A59*Sheet1!D29</f>
        <v>66</v>
      </c>
      <c r="E59" s="110">
        <f t="shared" si="0"/>
        <v>12.308523274857798</v>
      </c>
      <c r="O59" s="110">
        <f>Sheet1!F65</f>
        <v>0.4068933314002578</v>
      </c>
    </row>
    <row r="60" spans="1:15" ht="12.75">
      <c r="A60">
        <v>5.6</v>
      </c>
      <c r="B60" s="110">
        <f t="shared" si="1"/>
        <v>79.96017487271207</v>
      </c>
      <c r="C60" s="110">
        <f>A60*Sheet1!D29</f>
        <v>67.19999999999999</v>
      </c>
      <c r="E60" s="110">
        <f t="shared" si="0"/>
        <v>12.760174872712083</v>
      </c>
      <c r="O60" s="110">
        <f>Sheet1!F65</f>
        <v>0.4068933314002578</v>
      </c>
    </row>
    <row r="61" spans="1:15" ht="12.75">
      <c r="A61">
        <v>5.7</v>
      </c>
      <c r="B61" s="110">
        <f t="shared" si="1"/>
        <v>81.61996433719438</v>
      </c>
      <c r="C61" s="110">
        <f>A61*Sheet1!D29</f>
        <v>68.4</v>
      </c>
      <c r="E61" s="110">
        <f t="shared" si="0"/>
        <v>13.219964337194376</v>
      </c>
      <c r="O61" s="110">
        <f>Sheet1!F65</f>
        <v>0.4068933314002578</v>
      </c>
    </row>
    <row r="62" spans="1:15" ht="12.75">
      <c r="A62">
        <v>5.8</v>
      </c>
      <c r="B62" s="110">
        <f t="shared" si="1"/>
        <v>83.28789166830467</v>
      </c>
      <c r="C62" s="110">
        <f>A62*Sheet1!D29</f>
        <v>69.6</v>
      </c>
      <c r="E62" s="110">
        <f t="shared" si="0"/>
        <v>13.687891668304673</v>
      </c>
      <c r="O62" s="110">
        <f>Sheet1!F65</f>
        <v>0.4068933314002578</v>
      </c>
    </row>
    <row r="63" spans="1:15" ht="12.75">
      <c r="A63">
        <v>5.9</v>
      </c>
      <c r="B63" s="110">
        <f t="shared" si="1"/>
        <v>84.96395686604299</v>
      </c>
      <c r="C63" s="110">
        <f>A63*Sheet1!D29</f>
        <v>70.80000000000001</v>
      </c>
      <c r="E63" s="110">
        <f t="shared" si="0"/>
        <v>14.163956866042975</v>
      </c>
      <c r="O63" s="110">
        <f>Sheet1!F65</f>
        <v>0.4068933314002578</v>
      </c>
    </row>
    <row r="64" spans="1:15" ht="12.75">
      <c r="A64">
        <v>6</v>
      </c>
      <c r="B64" s="110">
        <f t="shared" si="1"/>
        <v>86.64815993040928</v>
      </c>
      <c r="C64" s="110">
        <f>A64*Sheet1!D29</f>
        <v>72</v>
      </c>
      <c r="E64" s="110">
        <f t="shared" si="0"/>
        <v>14.64815993040928</v>
      </c>
      <c r="O64" s="110">
        <f>Sheet1!F65</f>
        <v>0.4068933314002578</v>
      </c>
    </row>
    <row r="65" spans="1:15" ht="12.75">
      <c r="A65">
        <v>6.1</v>
      </c>
      <c r="B65" s="110">
        <f t="shared" si="1"/>
        <v>88.34050086140358</v>
      </c>
      <c r="C65" s="110">
        <f>A65*Sheet1!D29</f>
        <v>73.19999999999999</v>
      </c>
      <c r="E65" s="110">
        <f t="shared" si="0"/>
        <v>15.14050086140359</v>
      </c>
      <c r="O65" s="110">
        <f>Sheet1!F65</f>
        <v>0.4068933314002578</v>
      </c>
    </row>
    <row r="66" spans="1:15" ht="12.75">
      <c r="A66">
        <v>6.2</v>
      </c>
      <c r="B66" s="110">
        <f t="shared" si="1"/>
        <v>90.04097965902592</v>
      </c>
      <c r="C66" s="110">
        <f>A66*Sheet1!D29</f>
        <v>74.4</v>
      </c>
      <c r="E66" s="110">
        <f t="shared" si="0"/>
        <v>15.640979659025911</v>
      </c>
      <c r="O66" s="110">
        <f>Sheet1!F65</f>
        <v>0.4068933314002578</v>
      </c>
    </row>
    <row r="67" spans="1:15" ht="12.75">
      <c r="A67">
        <v>6.3</v>
      </c>
      <c r="B67" s="110">
        <f t="shared" si="1"/>
        <v>91.74959632327622</v>
      </c>
      <c r="C67" s="110">
        <f>A67*Sheet1!D29</f>
        <v>75.6</v>
      </c>
      <c r="E67" s="110">
        <f t="shared" si="0"/>
        <v>16.14959632327623</v>
      </c>
      <c r="O67" s="110">
        <f>Sheet1!F65</f>
        <v>0.4068933314002578</v>
      </c>
    </row>
    <row r="68" spans="1:15" ht="12.75">
      <c r="A68">
        <v>6.4</v>
      </c>
      <c r="B68" s="110">
        <f t="shared" si="1"/>
        <v>93.46635085415457</v>
      </c>
      <c r="C68" s="110">
        <f>A68*Sheet1!D29</f>
        <v>76.80000000000001</v>
      </c>
      <c r="E68" s="110">
        <f t="shared" si="0"/>
        <v>16.66635085415456</v>
      </c>
      <c r="O68" s="110">
        <f>Sheet1!F65</f>
        <v>0.4068933314002578</v>
      </c>
    </row>
    <row r="69" spans="1:15" ht="12.75">
      <c r="A69">
        <v>6.5</v>
      </c>
      <c r="B69" s="110">
        <f t="shared" si="1"/>
        <v>95.1912432516609</v>
      </c>
      <c r="C69" s="110">
        <f>A69*Sheet1!D29</f>
        <v>78</v>
      </c>
      <c r="E69" s="110">
        <f t="shared" si="0"/>
        <v>17.191243251660893</v>
      </c>
      <c r="O69" s="110">
        <f>Sheet1!F65</f>
        <v>0.4068933314002578</v>
      </c>
    </row>
    <row r="70" spans="1:15" ht="12.75">
      <c r="A70">
        <v>6.6</v>
      </c>
      <c r="B70" s="110">
        <f t="shared" si="1"/>
        <v>96.92427351579522</v>
      </c>
      <c r="C70" s="110">
        <f>A70*Sheet1!D29</f>
        <v>79.19999999999999</v>
      </c>
      <c r="E70" s="110">
        <f aca="true" t="shared" si="3" ref="E70:E133">(A70*A70)*O70</f>
        <v>17.72427351579523</v>
      </c>
      <c r="O70" s="110">
        <f>Sheet1!F65</f>
        <v>0.4068933314002578</v>
      </c>
    </row>
    <row r="71" spans="1:15" ht="12.75">
      <c r="A71">
        <v>6.7</v>
      </c>
      <c r="B71" s="110">
        <f t="shared" si="1"/>
        <v>98.66544164655758</v>
      </c>
      <c r="C71" s="110">
        <f>A71*Sheet1!D29</f>
        <v>80.4</v>
      </c>
      <c r="E71" s="110">
        <f t="shared" si="3"/>
        <v>18.265441646557573</v>
      </c>
      <c r="O71" s="110">
        <f>Sheet1!F65</f>
        <v>0.4068933314002578</v>
      </c>
    </row>
    <row r="72" spans="1:15" ht="12.75">
      <c r="A72">
        <v>6.8</v>
      </c>
      <c r="B72" s="110">
        <f aca="true" t="shared" si="4" ref="B72:B135">C72+E72</f>
        <v>100.41474764394792</v>
      </c>
      <c r="C72" s="110">
        <f>A72*Sheet1!D29</f>
        <v>81.6</v>
      </c>
      <c r="E72" s="110">
        <f t="shared" si="3"/>
        <v>18.814747643947918</v>
      </c>
      <c r="O72" s="110">
        <f>Sheet1!F65</f>
        <v>0.4068933314002578</v>
      </c>
    </row>
    <row r="73" spans="1:15" ht="12.75">
      <c r="A73">
        <v>6.9</v>
      </c>
      <c r="B73" s="110">
        <f t="shared" si="4"/>
        <v>102.17219150796629</v>
      </c>
      <c r="C73" s="110">
        <f>A73*Sheet1!D29</f>
        <v>82.80000000000001</v>
      </c>
      <c r="E73" s="110">
        <f t="shared" si="3"/>
        <v>19.372191507966278</v>
      </c>
      <c r="O73" s="110">
        <f>Sheet1!F65</f>
        <v>0.4068933314002578</v>
      </c>
    </row>
    <row r="74" spans="1:15" ht="12.75">
      <c r="A74">
        <v>7</v>
      </c>
      <c r="B74" s="110">
        <f t="shared" si="4"/>
        <v>103.93777323861264</v>
      </c>
      <c r="C74" s="110">
        <f>A74*Sheet1!D29</f>
        <v>84</v>
      </c>
      <c r="E74" s="110">
        <f t="shared" si="3"/>
        <v>19.937773238612632</v>
      </c>
      <c r="O74" s="110">
        <f>Sheet1!F65</f>
        <v>0.4068933314002578</v>
      </c>
    </row>
    <row r="75" spans="1:15" ht="12.75">
      <c r="A75">
        <v>7.1</v>
      </c>
      <c r="B75" s="110">
        <f t="shared" si="4"/>
        <v>105.71149283588699</v>
      </c>
      <c r="C75" s="110">
        <f>A75*Sheet1!D29</f>
        <v>85.19999999999999</v>
      </c>
      <c r="E75" s="110">
        <f t="shared" si="3"/>
        <v>20.511492835886994</v>
      </c>
      <c r="O75" s="110">
        <f>Sheet1!F65</f>
        <v>0.4068933314002578</v>
      </c>
    </row>
    <row r="76" spans="1:15" ht="12.75">
      <c r="A76">
        <v>7.2</v>
      </c>
      <c r="B76" s="110">
        <f t="shared" si="4"/>
        <v>107.49335029978937</v>
      </c>
      <c r="C76" s="110">
        <f>A76*Sheet1!D29</f>
        <v>86.4</v>
      </c>
      <c r="E76" s="110">
        <f t="shared" si="3"/>
        <v>21.093350299789364</v>
      </c>
      <c r="O76" s="110">
        <f>Sheet1!F65</f>
        <v>0.4068933314002578</v>
      </c>
    </row>
    <row r="77" spans="1:15" ht="12.75">
      <c r="A77">
        <v>7.3</v>
      </c>
      <c r="B77" s="110">
        <f t="shared" si="4"/>
        <v>109.28334563031973</v>
      </c>
      <c r="C77" s="110">
        <f>A77*Sheet1!D29</f>
        <v>87.6</v>
      </c>
      <c r="E77" s="110">
        <f t="shared" si="3"/>
        <v>21.68334563031974</v>
      </c>
      <c r="O77" s="110">
        <f>Sheet1!F65</f>
        <v>0.4068933314002578</v>
      </c>
    </row>
    <row r="78" spans="1:15" ht="12.75">
      <c r="A78">
        <v>7.4</v>
      </c>
      <c r="B78" s="110">
        <f t="shared" si="4"/>
        <v>111.08147882747812</v>
      </c>
      <c r="C78" s="110">
        <f>A78*Sheet1!D29</f>
        <v>88.80000000000001</v>
      </c>
      <c r="E78" s="110">
        <f t="shared" si="3"/>
        <v>22.281478827478118</v>
      </c>
      <c r="O78" s="110">
        <f>Sheet1!F65</f>
        <v>0.4068933314002578</v>
      </c>
    </row>
    <row r="79" spans="1:15" ht="12.75">
      <c r="A79">
        <v>7.5</v>
      </c>
      <c r="B79" s="110">
        <f t="shared" si="4"/>
        <v>112.8877498912645</v>
      </c>
      <c r="C79" s="110">
        <f>A79*Sheet1!D29</f>
        <v>90</v>
      </c>
      <c r="E79" s="110">
        <f t="shared" si="3"/>
        <v>22.8877498912645</v>
      </c>
      <c r="O79" s="110">
        <f>Sheet1!F65</f>
        <v>0.4068933314002578</v>
      </c>
    </row>
    <row r="80" spans="1:15" ht="12.75">
      <c r="A80">
        <v>7.6</v>
      </c>
      <c r="B80" s="110">
        <f t="shared" si="4"/>
        <v>114.70215882167888</v>
      </c>
      <c r="C80" s="110">
        <f>A80*Sheet1!D29</f>
        <v>91.19999999999999</v>
      </c>
      <c r="E80" s="110">
        <f t="shared" si="3"/>
        <v>23.50215882167889</v>
      </c>
      <c r="O80" s="110">
        <f>Sheet1!F65</f>
        <v>0.4068933314002578</v>
      </c>
    </row>
    <row r="81" spans="1:15" ht="12.75">
      <c r="A81">
        <v>7.7</v>
      </c>
      <c r="B81" s="110">
        <f t="shared" si="4"/>
        <v>116.5247056187213</v>
      </c>
      <c r="C81" s="110">
        <f>A81*Sheet1!D29</f>
        <v>92.4</v>
      </c>
      <c r="E81" s="110">
        <f t="shared" si="3"/>
        <v>24.124705618721286</v>
      </c>
      <c r="O81" s="110">
        <f>Sheet1!F65</f>
        <v>0.4068933314002578</v>
      </c>
    </row>
    <row r="82" spans="1:15" ht="12.75">
      <c r="A82">
        <v>7.8</v>
      </c>
      <c r="B82" s="110">
        <f t="shared" si="4"/>
        <v>118.35539028239168</v>
      </c>
      <c r="C82" s="110">
        <f>A82*Sheet1!D29</f>
        <v>93.6</v>
      </c>
      <c r="E82" s="110">
        <f t="shared" si="3"/>
        <v>24.755390282391684</v>
      </c>
      <c r="O82" s="110">
        <f>Sheet1!F65</f>
        <v>0.4068933314002578</v>
      </c>
    </row>
    <row r="83" spans="1:15" ht="12.75">
      <c r="A83">
        <v>7.9</v>
      </c>
      <c r="B83" s="110">
        <f t="shared" si="4"/>
        <v>120.1942128126901</v>
      </c>
      <c r="C83" s="110">
        <f>A83*Sheet1!D29</f>
        <v>94.80000000000001</v>
      </c>
      <c r="E83" s="110">
        <f t="shared" si="3"/>
        <v>25.39421281269009</v>
      </c>
      <c r="O83" s="110">
        <f>Sheet1!F65</f>
        <v>0.4068933314002578</v>
      </c>
    </row>
    <row r="84" spans="1:15" ht="12.75">
      <c r="A84">
        <v>8</v>
      </c>
      <c r="B84" s="110">
        <f t="shared" si="4"/>
        <v>122.0411732096165</v>
      </c>
      <c r="C84" s="110">
        <f>A84*Sheet1!D29</f>
        <v>96</v>
      </c>
      <c r="E84" s="110">
        <f t="shared" si="3"/>
        <v>26.0411732096165</v>
      </c>
      <c r="O84" s="110">
        <f>Sheet1!F65</f>
        <v>0.4068933314002578</v>
      </c>
    </row>
    <row r="85" spans="1:15" ht="12.75">
      <c r="A85">
        <v>8.1</v>
      </c>
      <c r="B85" s="110">
        <f t="shared" si="4"/>
        <v>123.8962714731709</v>
      </c>
      <c r="C85" s="110">
        <f>A85*Sheet1!D29</f>
        <v>97.19999999999999</v>
      </c>
      <c r="E85" s="110">
        <f t="shared" si="3"/>
        <v>26.696271473170913</v>
      </c>
      <c r="O85" s="110">
        <f>Sheet1!F65</f>
        <v>0.4068933314002578</v>
      </c>
    </row>
    <row r="86" spans="1:15" ht="12.75">
      <c r="A86">
        <v>8.2</v>
      </c>
      <c r="B86" s="110">
        <f t="shared" si="4"/>
        <v>125.75950760335333</v>
      </c>
      <c r="C86" s="110">
        <f>A86*Sheet1!D29</f>
        <v>98.39999999999999</v>
      </c>
      <c r="E86" s="110">
        <f t="shared" si="3"/>
        <v>27.359507603353332</v>
      </c>
      <c r="O86" s="110">
        <f>Sheet1!F65</f>
        <v>0.4068933314002578</v>
      </c>
    </row>
    <row r="87" spans="1:15" ht="12.75">
      <c r="A87">
        <v>8.3</v>
      </c>
      <c r="B87" s="110">
        <f t="shared" si="4"/>
        <v>127.63088160016378</v>
      </c>
      <c r="C87" s="110">
        <f>A87*Sheet1!D29</f>
        <v>99.60000000000001</v>
      </c>
      <c r="E87" s="110">
        <f t="shared" si="3"/>
        <v>28.030881600163767</v>
      </c>
      <c r="O87" s="110">
        <f>Sheet1!F65</f>
        <v>0.4068933314002578</v>
      </c>
    </row>
    <row r="88" spans="1:15" ht="12.75">
      <c r="A88">
        <v>8.4</v>
      </c>
      <c r="B88" s="110">
        <f t="shared" si="4"/>
        <v>129.5103934636022</v>
      </c>
      <c r="C88" s="110">
        <f>A88*Sheet1!D29</f>
        <v>100.80000000000001</v>
      </c>
      <c r="E88" s="110">
        <f t="shared" si="3"/>
        <v>28.71039346360219</v>
      </c>
      <c r="O88" s="110">
        <f>Sheet1!F65</f>
        <v>0.4068933314002578</v>
      </c>
    </row>
    <row r="89" spans="1:15" ht="12.75">
      <c r="A89">
        <v>8.5</v>
      </c>
      <c r="B89" s="110">
        <f t="shared" si="4"/>
        <v>131.39804319366863</v>
      </c>
      <c r="C89" s="110">
        <f>A89*Sheet1!D29</f>
        <v>102</v>
      </c>
      <c r="E89" s="110">
        <f t="shared" si="3"/>
        <v>29.398043193668627</v>
      </c>
      <c r="O89" s="110">
        <f>Sheet1!F65</f>
        <v>0.4068933314002578</v>
      </c>
    </row>
    <row r="90" spans="1:15" ht="12.75">
      <c r="A90">
        <v>8.6</v>
      </c>
      <c r="B90" s="110">
        <f t="shared" si="4"/>
        <v>133.29383079036305</v>
      </c>
      <c r="C90" s="110">
        <f>A90*Sheet1!D29</f>
        <v>103.19999999999999</v>
      </c>
      <c r="E90" s="110">
        <f t="shared" si="3"/>
        <v>30.093830790363064</v>
      </c>
      <c r="O90" s="110">
        <f>Sheet1!F65</f>
        <v>0.4068933314002578</v>
      </c>
    </row>
    <row r="91" spans="1:15" ht="12.75">
      <c r="A91">
        <v>8.7</v>
      </c>
      <c r="B91" s="110">
        <f t="shared" si="4"/>
        <v>135.1977562536855</v>
      </c>
      <c r="C91" s="110">
        <f>A91*Sheet1!D29</f>
        <v>104.39999999999999</v>
      </c>
      <c r="E91" s="110">
        <f t="shared" si="3"/>
        <v>30.797756253685506</v>
      </c>
      <c r="O91" s="110">
        <f>Sheet1!F65</f>
        <v>0.4068933314002578</v>
      </c>
    </row>
    <row r="92" spans="1:15" ht="12.75">
      <c r="A92">
        <v>8.8</v>
      </c>
      <c r="B92" s="110">
        <f t="shared" si="4"/>
        <v>137.10981958363598</v>
      </c>
      <c r="C92" s="110">
        <f>A92*Sheet1!D29</f>
        <v>105.60000000000001</v>
      </c>
      <c r="E92" s="110">
        <f t="shared" si="3"/>
        <v>31.50981958363597</v>
      </c>
      <c r="O92" s="110">
        <f>Sheet1!F65</f>
        <v>0.4068933314002578</v>
      </c>
    </row>
    <row r="93" spans="1:15" ht="12.75">
      <c r="A93">
        <v>8.9</v>
      </c>
      <c r="B93" s="110">
        <f t="shared" si="4"/>
        <v>139.03002078021444</v>
      </c>
      <c r="C93" s="110">
        <f>A93*Sheet1!D29</f>
        <v>106.80000000000001</v>
      </c>
      <c r="E93" s="110">
        <f t="shared" si="3"/>
        <v>32.230020780214424</v>
      </c>
      <c r="O93" s="110">
        <f>Sheet1!F65</f>
        <v>0.4068933314002578</v>
      </c>
    </row>
    <row r="94" spans="1:15" ht="12.75">
      <c r="A94">
        <v>9</v>
      </c>
      <c r="B94" s="110">
        <f t="shared" si="4"/>
        <v>140.95835984342088</v>
      </c>
      <c r="C94" s="110">
        <f>A94*Sheet1!D29</f>
        <v>108</v>
      </c>
      <c r="E94" s="110">
        <f t="shared" si="3"/>
        <v>32.95835984342088</v>
      </c>
      <c r="O94" s="110">
        <f>Sheet1!F65</f>
        <v>0.4068933314002578</v>
      </c>
    </row>
    <row r="95" spans="1:15" ht="12.75">
      <c r="A95">
        <v>9.1</v>
      </c>
      <c r="B95" s="110">
        <f t="shared" si="4"/>
        <v>142.89483677325535</v>
      </c>
      <c r="C95" s="110">
        <f>A95*Sheet1!D29</f>
        <v>109.19999999999999</v>
      </c>
      <c r="E95" s="110">
        <f t="shared" si="3"/>
        <v>33.694836773255346</v>
      </c>
      <c r="O95" s="110">
        <f>Sheet1!F65</f>
        <v>0.4068933314002578</v>
      </c>
    </row>
    <row r="96" spans="1:15" ht="12.75">
      <c r="A96">
        <v>9.2</v>
      </c>
      <c r="B96" s="110">
        <f t="shared" si="4"/>
        <v>144.83945156971782</v>
      </c>
      <c r="C96" s="110">
        <f>A96*Sheet1!D29</f>
        <v>110.39999999999999</v>
      </c>
      <c r="E96" s="110">
        <f t="shared" si="3"/>
        <v>34.43945156971782</v>
      </c>
      <c r="O96" s="110">
        <f>Sheet1!F65</f>
        <v>0.4068933314002578</v>
      </c>
    </row>
    <row r="97" spans="1:15" ht="12.75">
      <c r="A97">
        <v>9.3</v>
      </c>
      <c r="B97" s="110">
        <f t="shared" si="4"/>
        <v>146.7922042328083</v>
      </c>
      <c r="C97" s="110">
        <f>A97*Sheet1!D29</f>
        <v>111.60000000000001</v>
      </c>
      <c r="E97" s="110">
        <f t="shared" si="3"/>
        <v>35.1922042328083</v>
      </c>
      <c r="O97" s="110">
        <f>Sheet1!F65</f>
        <v>0.4068933314002578</v>
      </c>
    </row>
    <row r="98" spans="1:15" ht="12.75">
      <c r="A98">
        <v>9.4</v>
      </c>
      <c r="B98" s="110">
        <f t="shared" si="4"/>
        <v>148.75309476252679</v>
      </c>
      <c r="C98" s="110">
        <f>A98*Sheet1!D29</f>
        <v>112.80000000000001</v>
      </c>
      <c r="E98" s="110">
        <f t="shared" si="3"/>
        <v>35.95309476252678</v>
      </c>
      <c r="O98" s="110">
        <f>Sheet1!F65</f>
        <v>0.4068933314002578</v>
      </c>
    </row>
    <row r="99" spans="1:15" ht="12.75">
      <c r="A99">
        <v>9.5</v>
      </c>
      <c r="B99" s="110">
        <f t="shared" si="4"/>
        <v>150.72212315887327</v>
      </c>
      <c r="C99" s="110">
        <f>A99*Sheet1!D29</f>
        <v>114</v>
      </c>
      <c r="E99" s="110">
        <f t="shared" si="3"/>
        <v>36.722123158873266</v>
      </c>
      <c r="O99" s="110">
        <f>Sheet1!F65</f>
        <v>0.4068933314002578</v>
      </c>
    </row>
    <row r="100" spans="1:15" ht="12.75">
      <c r="A100">
        <v>9.6</v>
      </c>
      <c r="B100" s="110">
        <f t="shared" si="4"/>
        <v>152.69928942184774</v>
      </c>
      <c r="C100" s="110">
        <f>A100*Sheet1!D29</f>
        <v>115.19999999999999</v>
      </c>
      <c r="E100" s="110">
        <f t="shared" si="3"/>
        <v>37.499289421847756</v>
      </c>
      <c r="O100" s="110">
        <f>Sheet1!F65</f>
        <v>0.4068933314002578</v>
      </c>
    </row>
    <row r="101" spans="1:15" ht="12.75">
      <c r="A101">
        <v>9.7</v>
      </c>
      <c r="B101" s="110">
        <f t="shared" si="4"/>
        <v>154.68459355145023</v>
      </c>
      <c r="C101" s="110">
        <f>A101*Sheet1!D29</f>
        <v>116.39999999999999</v>
      </c>
      <c r="E101" s="110">
        <f t="shared" si="3"/>
        <v>38.28459355145025</v>
      </c>
      <c r="O101" s="110">
        <f>Sheet1!F65</f>
        <v>0.4068933314002578</v>
      </c>
    </row>
    <row r="102" spans="1:15" ht="12.75">
      <c r="A102">
        <v>9.8</v>
      </c>
      <c r="B102" s="110">
        <f t="shared" si="4"/>
        <v>156.6780355476808</v>
      </c>
      <c r="C102" s="110">
        <f>A102*Sheet1!D29</f>
        <v>117.60000000000001</v>
      </c>
      <c r="E102" s="110">
        <f t="shared" si="3"/>
        <v>39.07803554768077</v>
      </c>
      <c r="O102" s="110">
        <f>Sheet1!F65</f>
        <v>0.4068933314002578</v>
      </c>
    </row>
    <row r="103" spans="1:15" ht="12.75">
      <c r="A103">
        <v>9.9</v>
      </c>
      <c r="B103" s="110">
        <f t="shared" si="4"/>
        <v>158.67961541053927</v>
      </c>
      <c r="C103" s="110">
        <f>A103*Sheet1!D29</f>
        <v>118.80000000000001</v>
      </c>
      <c r="E103" s="110">
        <f t="shared" si="3"/>
        <v>39.879615410539266</v>
      </c>
      <c r="O103" s="110">
        <f>Sheet1!F65</f>
        <v>0.4068933314002578</v>
      </c>
    </row>
    <row r="104" spans="1:15" ht="12.75">
      <c r="A104">
        <v>10</v>
      </c>
      <c r="B104" s="110">
        <f t="shared" si="4"/>
        <v>160.68933314002578</v>
      </c>
      <c r="C104" s="110">
        <f>A104*Sheet1!D29</f>
        <v>120</v>
      </c>
      <c r="E104" s="110">
        <f t="shared" si="3"/>
        <v>40.68933314002578</v>
      </c>
      <c r="O104" s="110">
        <f>Sheet1!F65</f>
        <v>0.4068933314002578</v>
      </c>
    </row>
    <row r="105" spans="1:15" ht="12.75">
      <c r="A105">
        <v>10.1</v>
      </c>
      <c r="B105" s="110">
        <f t="shared" si="4"/>
        <v>162.70718873614027</v>
      </c>
      <c r="C105" s="110">
        <f>A105*Sheet1!D29</f>
        <v>121.19999999999999</v>
      </c>
      <c r="E105" s="110">
        <f t="shared" si="3"/>
        <v>41.50718873614029</v>
      </c>
      <c r="O105" s="110">
        <f>Sheet1!F65</f>
        <v>0.4068933314002578</v>
      </c>
    </row>
    <row r="106" spans="1:15" ht="12.75">
      <c r="A106">
        <v>10.2</v>
      </c>
      <c r="B106" s="110">
        <f t="shared" si="4"/>
        <v>164.73318219888282</v>
      </c>
      <c r="C106" s="110">
        <f>A106*Sheet1!D29</f>
        <v>122.39999999999999</v>
      </c>
      <c r="E106" s="110">
        <f t="shared" si="3"/>
        <v>42.33318219888282</v>
      </c>
      <c r="O106" s="110">
        <f>Sheet1!F65</f>
        <v>0.4068933314002578</v>
      </c>
    </row>
    <row r="107" spans="1:15" ht="12.75">
      <c r="A107">
        <v>10.3</v>
      </c>
      <c r="B107" s="110">
        <f t="shared" si="4"/>
        <v>166.76731352825337</v>
      </c>
      <c r="C107" s="110">
        <f>A107*Sheet1!D29</f>
        <v>123.60000000000001</v>
      </c>
      <c r="E107" s="110">
        <f t="shared" si="3"/>
        <v>43.16731352825336</v>
      </c>
      <c r="O107" s="110">
        <f>Sheet1!F65</f>
        <v>0.4068933314002578</v>
      </c>
    </row>
    <row r="108" spans="1:15" ht="12.75">
      <c r="A108">
        <v>10.4</v>
      </c>
      <c r="B108" s="110">
        <f t="shared" si="4"/>
        <v>168.8095827242519</v>
      </c>
      <c r="C108" s="110">
        <f>A108*Sheet1!D29</f>
        <v>124.80000000000001</v>
      </c>
      <c r="E108" s="110">
        <f t="shared" si="3"/>
        <v>44.009582724251885</v>
      </c>
      <c r="O108" s="110">
        <f>Sheet1!F65</f>
        <v>0.4068933314002578</v>
      </c>
    </row>
    <row r="109" spans="1:15" ht="12.75">
      <c r="A109">
        <v>10.5</v>
      </c>
      <c r="B109" s="110">
        <f t="shared" si="4"/>
        <v>170.85998978687843</v>
      </c>
      <c r="C109" s="110">
        <f>A109*Sheet1!D29</f>
        <v>126</v>
      </c>
      <c r="E109" s="110">
        <f t="shared" si="3"/>
        <v>44.85998978687842</v>
      </c>
      <c r="O109" s="110">
        <f>Sheet1!F65</f>
        <v>0.4068933314002578</v>
      </c>
    </row>
    <row r="110" spans="1:15" ht="12.75">
      <c r="A110">
        <v>10.6</v>
      </c>
      <c r="B110" s="110">
        <f t="shared" si="4"/>
        <v>172.91853471613297</v>
      </c>
      <c r="C110" s="110">
        <f>A110*Sheet1!D29</f>
        <v>127.19999999999999</v>
      </c>
      <c r="E110" s="110">
        <f t="shared" si="3"/>
        <v>45.718534716132964</v>
      </c>
      <c r="O110" s="110">
        <f>Sheet1!F65</f>
        <v>0.4068933314002578</v>
      </c>
    </row>
    <row r="111" spans="1:15" ht="12.75">
      <c r="A111">
        <v>10.7</v>
      </c>
      <c r="B111" s="110">
        <f t="shared" si="4"/>
        <v>174.98521751201548</v>
      </c>
      <c r="C111" s="110">
        <f>A111*Sheet1!D29</f>
        <v>128.39999999999998</v>
      </c>
      <c r="E111" s="110">
        <f t="shared" si="3"/>
        <v>46.585217512015504</v>
      </c>
      <c r="O111" s="110">
        <f>Sheet1!F65</f>
        <v>0.4068933314002578</v>
      </c>
    </row>
    <row r="112" spans="1:15" ht="12.75">
      <c r="A112">
        <v>10.8</v>
      </c>
      <c r="B112" s="110">
        <f t="shared" si="4"/>
        <v>177.06003817452608</v>
      </c>
      <c r="C112" s="110">
        <f>A112*Sheet1!D29</f>
        <v>129.60000000000002</v>
      </c>
      <c r="E112" s="110">
        <f t="shared" si="3"/>
        <v>47.460038174526076</v>
      </c>
      <c r="O112" s="110">
        <f>Sheet1!F65</f>
        <v>0.4068933314002578</v>
      </c>
    </row>
    <row r="113" spans="1:15" ht="12.75">
      <c r="A113">
        <v>10.9</v>
      </c>
      <c r="B113" s="110">
        <f t="shared" si="4"/>
        <v>179.14299670366464</v>
      </c>
      <c r="C113" s="110">
        <f>A113*Sheet1!D29</f>
        <v>130.8</v>
      </c>
      <c r="E113" s="110">
        <f t="shared" si="3"/>
        <v>48.34299670366463</v>
      </c>
      <c r="O113" s="110">
        <f>Sheet1!F65</f>
        <v>0.4068933314002578</v>
      </c>
    </row>
    <row r="114" spans="1:15" ht="12.75">
      <c r="A114">
        <v>11</v>
      </c>
      <c r="B114" s="110">
        <f t="shared" si="4"/>
        <v>181.2340930994312</v>
      </c>
      <c r="C114" s="110">
        <f>A114*Sheet1!D29</f>
        <v>132</v>
      </c>
      <c r="E114" s="110">
        <f t="shared" si="3"/>
        <v>49.23409309943119</v>
      </c>
      <c r="O114" s="110">
        <f>Sheet1!F65</f>
        <v>0.4068933314002578</v>
      </c>
    </row>
    <row r="115" spans="1:15" ht="12.75">
      <c r="A115">
        <v>11.1</v>
      </c>
      <c r="B115" s="110">
        <f t="shared" si="4"/>
        <v>183.33332736182575</v>
      </c>
      <c r="C115" s="110">
        <f>A115*Sheet1!D29</f>
        <v>133.2</v>
      </c>
      <c r="E115" s="110">
        <f t="shared" si="3"/>
        <v>50.13332736182576</v>
      </c>
      <c r="O115" s="110">
        <f>Sheet1!F65</f>
        <v>0.4068933314002578</v>
      </c>
    </row>
    <row r="116" spans="1:15" ht="12.75">
      <c r="A116">
        <v>11.2</v>
      </c>
      <c r="B116" s="110">
        <f t="shared" si="4"/>
        <v>185.44069949084832</v>
      </c>
      <c r="C116" s="110">
        <f>A116*Sheet1!D29</f>
        <v>134.39999999999998</v>
      </c>
      <c r="E116" s="110">
        <f t="shared" si="3"/>
        <v>51.04069949084833</v>
      </c>
      <c r="O116" s="110">
        <f>Sheet1!F65</f>
        <v>0.4068933314002578</v>
      </c>
    </row>
    <row r="117" spans="1:15" ht="12.75">
      <c r="A117">
        <v>11.3</v>
      </c>
      <c r="B117" s="110">
        <f t="shared" si="4"/>
        <v>187.55620948649894</v>
      </c>
      <c r="C117" s="110">
        <f>A117*Sheet1!D29</f>
        <v>135.60000000000002</v>
      </c>
      <c r="E117" s="110">
        <f t="shared" si="3"/>
        <v>51.95620948649892</v>
      </c>
      <c r="O117" s="110">
        <f>Sheet1!F65</f>
        <v>0.4068933314002578</v>
      </c>
    </row>
    <row r="118" spans="1:15" ht="12.75">
      <c r="A118">
        <v>11.4</v>
      </c>
      <c r="B118" s="110">
        <f t="shared" si="4"/>
        <v>189.67985734877752</v>
      </c>
      <c r="C118" s="110">
        <f>A118*Sheet1!D29</f>
        <v>136.8</v>
      </c>
      <c r="E118" s="110">
        <f t="shared" si="3"/>
        <v>52.879857348777506</v>
      </c>
      <c r="O118" s="110">
        <f>Sheet1!F65</f>
        <v>0.4068933314002578</v>
      </c>
    </row>
    <row r="119" spans="1:15" ht="12.75">
      <c r="A119">
        <v>11.5</v>
      </c>
      <c r="B119" s="110">
        <f t="shared" si="4"/>
        <v>191.8116430776841</v>
      </c>
      <c r="C119" s="110">
        <f>A119*Sheet1!D29</f>
        <v>138</v>
      </c>
      <c r="E119" s="110">
        <f t="shared" si="3"/>
        <v>53.811643077684096</v>
      </c>
      <c r="O119" s="110">
        <f>Sheet1!F65</f>
        <v>0.4068933314002578</v>
      </c>
    </row>
    <row r="120" spans="1:15" ht="12.75">
      <c r="A120">
        <v>11.6</v>
      </c>
      <c r="B120" s="110">
        <f t="shared" si="4"/>
        <v>193.95156667321868</v>
      </c>
      <c r="C120" s="110">
        <f>A120*Sheet1!D29</f>
        <v>139.2</v>
      </c>
      <c r="E120" s="110">
        <f t="shared" si="3"/>
        <v>54.75156667321869</v>
      </c>
      <c r="O120" s="110">
        <f>Sheet1!F65</f>
        <v>0.4068933314002578</v>
      </c>
    </row>
    <row r="121" spans="1:15" ht="12.75">
      <c r="A121">
        <v>11.7</v>
      </c>
      <c r="B121" s="110">
        <f t="shared" si="4"/>
        <v>196.09962813538127</v>
      </c>
      <c r="C121" s="110">
        <f>A121*Sheet1!D29</f>
        <v>140.39999999999998</v>
      </c>
      <c r="E121" s="110">
        <f t="shared" si="3"/>
        <v>55.69962813538128</v>
      </c>
      <c r="O121" s="110">
        <f>Sheet1!F65</f>
        <v>0.4068933314002578</v>
      </c>
    </row>
    <row r="122" spans="1:15" ht="12.75">
      <c r="A122">
        <v>11.8</v>
      </c>
      <c r="B122" s="110">
        <f t="shared" si="4"/>
        <v>198.25582746417192</v>
      </c>
      <c r="C122" s="110">
        <f>A122*Sheet1!D29</f>
        <v>141.60000000000002</v>
      </c>
      <c r="E122" s="110">
        <f t="shared" si="3"/>
        <v>56.6558274641719</v>
      </c>
      <c r="O122" s="110">
        <f>Sheet1!F65</f>
        <v>0.4068933314002578</v>
      </c>
    </row>
    <row r="123" spans="1:15" ht="12.75">
      <c r="A123">
        <v>11.9</v>
      </c>
      <c r="B123" s="110">
        <f t="shared" si="4"/>
        <v>200.4201646595905</v>
      </c>
      <c r="C123" s="110">
        <f>A123*Sheet1!D29</f>
        <v>142.8</v>
      </c>
      <c r="E123" s="110">
        <f t="shared" si="3"/>
        <v>57.620164659590515</v>
      </c>
      <c r="O123" s="110">
        <f>Sheet1!F65</f>
        <v>0.4068933314002578</v>
      </c>
    </row>
    <row r="124" spans="1:15" ht="12.75">
      <c r="A124">
        <v>12</v>
      </c>
      <c r="B124" s="110">
        <f t="shared" si="4"/>
        <v>202.5926397216371</v>
      </c>
      <c r="C124" s="110">
        <f>A124*Sheet1!D29</f>
        <v>144</v>
      </c>
      <c r="E124" s="110">
        <f t="shared" si="3"/>
        <v>58.59263972163712</v>
      </c>
      <c r="O124" s="110">
        <f>Sheet1!F65</f>
        <v>0.4068933314002578</v>
      </c>
    </row>
    <row r="125" spans="1:15" ht="12.75">
      <c r="A125">
        <v>12.1</v>
      </c>
      <c r="B125" s="110">
        <f t="shared" si="4"/>
        <v>204.77325265031175</v>
      </c>
      <c r="C125" s="110">
        <f>A125*Sheet1!D29</f>
        <v>145.2</v>
      </c>
      <c r="E125" s="110">
        <f t="shared" si="3"/>
        <v>59.573252650311744</v>
      </c>
      <c r="O125" s="110">
        <f>Sheet1!F65</f>
        <v>0.4068933314002578</v>
      </c>
    </row>
    <row r="126" spans="1:15" ht="12.75">
      <c r="A126">
        <v>12.2</v>
      </c>
      <c r="B126" s="110">
        <f t="shared" si="4"/>
        <v>206.96200344561433</v>
      </c>
      <c r="C126" s="110">
        <f>A126*Sheet1!D29</f>
        <v>146.39999999999998</v>
      </c>
      <c r="E126" s="110">
        <f t="shared" si="3"/>
        <v>60.56200344561436</v>
      </c>
      <c r="O126" s="110">
        <f>Sheet1!F65</f>
        <v>0.4068933314002578</v>
      </c>
    </row>
    <row r="127" spans="1:15" ht="12.75">
      <c r="A127">
        <v>12.3</v>
      </c>
      <c r="B127" s="110">
        <f t="shared" si="4"/>
        <v>209.15889210754503</v>
      </c>
      <c r="C127" s="110">
        <f>A127*Sheet1!D29</f>
        <v>147.60000000000002</v>
      </c>
      <c r="E127" s="110">
        <f t="shared" si="3"/>
        <v>61.55889210754501</v>
      </c>
      <c r="O127" s="110">
        <f>Sheet1!F65</f>
        <v>0.4068933314002578</v>
      </c>
    </row>
    <row r="128" spans="1:15" ht="12.75">
      <c r="A128">
        <v>12.4</v>
      </c>
      <c r="B128" s="110">
        <f t="shared" si="4"/>
        <v>211.36391863610365</v>
      </c>
      <c r="C128" s="110">
        <f>A128*Sheet1!D29</f>
        <v>148.8</v>
      </c>
      <c r="E128" s="110">
        <f t="shared" si="3"/>
        <v>62.563918636103644</v>
      </c>
      <c r="O128" s="110">
        <f>Sheet1!F65</f>
        <v>0.4068933314002578</v>
      </c>
    </row>
    <row r="129" spans="1:15" ht="12.75">
      <c r="A129">
        <v>12.5</v>
      </c>
      <c r="B129" s="110">
        <f t="shared" si="4"/>
        <v>213.57708303129027</v>
      </c>
      <c r="C129" s="110">
        <f>A129*Sheet1!D29</f>
        <v>150</v>
      </c>
      <c r="E129" s="110">
        <f t="shared" si="3"/>
        <v>63.57708303129028</v>
      </c>
      <c r="O129" s="110">
        <f>Sheet1!F65</f>
        <v>0.4068933314002578</v>
      </c>
    </row>
    <row r="130" spans="1:15" ht="12.75">
      <c r="A130">
        <v>12.6</v>
      </c>
      <c r="B130" s="110">
        <f t="shared" si="4"/>
        <v>215.7983852931049</v>
      </c>
      <c r="C130" s="110">
        <f>A130*Sheet1!D29</f>
        <v>151.2</v>
      </c>
      <c r="E130" s="110">
        <f t="shared" si="3"/>
        <v>64.59838529310493</v>
      </c>
      <c r="O130" s="110">
        <f>Sheet1!F65</f>
        <v>0.4068933314002578</v>
      </c>
    </row>
    <row r="131" spans="1:15" ht="12.75">
      <c r="A131">
        <v>12.7</v>
      </c>
      <c r="B131" s="110">
        <f t="shared" si="4"/>
        <v>218.02782542154756</v>
      </c>
      <c r="C131" s="110">
        <f>A131*Sheet1!D29</f>
        <v>152.39999999999998</v>
      </c>
      <c r="E131" s="110">
        <f t="shared" si="3"/>
        <v>65.62782542154757</v>
      </c>
      <c r="O131" s="110">
        <f>Sheet1!F65</f>
        <v>0.4068933314002578</v>
      </c>
    </row>
    <row r="132" spans="1:15" ht="12.75">
      <c r="A132">
        <v>12.8</v>
      </c>
      <c r="B132" s="110">
        <f t="shared" si="4"/>
        <v>220.26540341661826</v>
      </c>
      <c r="C132" s="110">
        <f>A132*Sheet1!D29</f>
        <v>153.60000000000002</v>
      </c>
      <c r="E132" s="110">
        <f t="shared" si="3"/>
        <v>66.66540341661825</v>
      </c>
      <c r="O132" s="110">
        <f>Sheet1!F65</f>
        <v>0.4068933314002578</v>
      </c>
    </row>
    <row r="133" spans="1:15" ht="12.75">
      <c r="A133">
        <v>12.9</v>
      </c>
      <c r="B133" s="110">
        <f t="shared" si="4"/>
        <v>222.51111927831693</v>
      </c>
      <c r="C133" s="110">
        <f>A133*Sheet1!D29</f>
        <v>154.8</v>
      </c>
      <c r="E133" s="110">
        <f t="shared" si="3"/>
        <v>67.7111192783169</v>
      </c>
      <c r="O133" s="110">
        <f>Sheet1!F65</f>
        <v>0.4068933314002578</v>
      </c>
    </row>
    <row r="134" spans="1:15" ht="12.75">
      <c r="A134">
        <v>13</v>
      </c>
      <c r="B134" s="110">
        <f t="shared" si="4"/>
        <v>224.76497300664357</v>
      </c>
      <c r="C134" s="110">
        <f>A134*Sheet1!D29</f>
        <v>156</v>
      </c>
      <c r="E134" s="110">
        <f aca="true" t="shared" si="5" ref="E134:E197">(A134*A134)*O134</f>
        <v>68.76497300664357</v>
      </c>
      <c r="O134" s="110">
        <f>Sheet1!F65</f>
        <v>0.4068933314002578</v>
      </c>
    </row>
    <row r="135" spans="1:15" ht="12.75">
      <c r="A135">
        <v>13.1</v>
      </c>
      <c r="B135" s="110">
        <f t="shared" si="4"/>
        <v>227.02696460159822</v>
      </c>
      <c r="C135" s="110">
        <f>A135*Sheet1!D29</f>
        <v>157.2</v>
      </c>
      <c r="E135" s="110">
        <f t="shared" si="5"/>
        <v>69.82696460159823</v>
      </c>
      <c r="O135" s="110">
        <f>Sheet1!F65</f>
        <v>0.4068933314002578</v>
      </c>
    </row>
    <row r="136" spans="1:15" ht="12.75">
      <c r="A136">
        <v>13.2</v>
      </c>
      <c r="B136" s="110">
        <f aca="true" t="shared" si="6" ref="B136:B199">C136+E136</f>
        <v>229.2970940631809</v>
      </c>
      <c r="C136" s="110">
        <f>A136*Sheet1!D29</f>
        <v>158.39999999999998</v>
      </c>
      <c r="E136" s="110">
        <f t="shared" si="5"/>
        <v>70.89709406318092</v>
      </c>
      <c r="O136" s="110">
        <f>Sheet1!F65</f>
        <v>0.4068933314002578</v>
      </c>
    </row>
    <row r="137" spans="1:15" ht="12.75">
      <c r="A137">
        <v>13.3</v>
      </c>
      <c r="B137" s="110">
        <f t="shared" si="6"/>
        <v>231.57536139139162</v>
      </c>
      <c r="C137" s="110">
        <f>A137*Sheet1!D29</f>
        <v>159.60000000000002</v>
      </c>
      <c r="E137" s="110">
        <f t="shared" si="5"/>
        <v>71.9753613913916</v>
      </c>
      <c r="O137" s="110">
        <f>Sheet1!F65</f>
        <v>0.4068933314002578</v>
      </c>
    </row>
    <row r="138" spans="1:15" ht="12.75">
      <c r="A138">
        <v>13.4</v>
      </c>
      <c r="B138" s="110">
        <f t="shared" si="6"/>
        <v>233.86176658623032</v>
      </c>
      <c r="C138" s="110">
        <f>A138*Sheet1!D29</f>
        <v>160.8</v>
      </c>
      <c r="E138" s="110">
        <f t="shared" si="5"/>
        <v>73.06176658623029</v>
      </c>
      <c r="O138" s="110">
        <f>Sheet1!F65</f>
        <v>0.4068933314002578</v>
      </c>
    </row>
    <row r="139" spans="1:15" ht="12.75">
      <c r="A139">
        <v>13.5</v>
      </c>
      <c r="B139" s="110">
        <f t="shared" si="6"/>
        <v>236.156309647697</v>
      </c>
      <c r="C139" s="110">
        <f>A139*Sheet1!D29</f>
        <v>162</v>
      </c>
      <c r="E139" s="110">
        <f t="shared" si="5"/>
        <v>74.15630964769699</v>
      </c>
      <c r="O139" s="110">
        <f>Sheet1!F65</f>
        <v>0.4068933314002578</v>
      </c>
    </row>
    <row r="140" spans="1:15" ht="12.75">
      <c r="A140">
        <v>13.6</v>
      </c>
      <c r="B140" s="110">
        <f t="shared" si="6"/>
        <v>238.45899057579166</v>
      </c>
      <c r="C140" s="110">
        <f>A140*Sheet1!D29</f>
        <v>163.2</v>
      </c>
      <c r="E140" s="110">
        <f t="shared" si="5"/>
        <v>75.25899057579167</v>
      </c>
      <c r="O140" s="110">
        <f>Sheet1!F65</f>
        <v>0.4068933314002578</v>
      </c>
    </row>
    <row r="141" spans="1:15" ht="12.75">
      <c r="A141">
        <v>13.7</v>
      </c>
      <c r="B141" s="110">
        <f t="shared" si="6"/>
        <v>240.76980937051434</v>
      </c>
      <c r="C141" s="110">
        <f>A141*Sheet1!D29</f>
        <v>164.39999999999998</v>
      </c>
      <c r="E141" s="110">
        <f t="shared" si="5"/>
        <v>76.36980937051437</v>
      </c>
      <c r="O141" s="110">
        <f>Sheet1!F65</f>
        <v>0.4068933314002578</v>
      </c>
    </row>
    <row r="142" spans="1:15" ht="12.75">
      <c r="A142">
        <v>13.8</v>
      </c>
      <c r="B142" s="110">
        <f t="shared" si="6"/>
        <v>243.08876603186513</v>
      </c>
      <c r="C142" s="110">
        <f>A142*Sheet1!D29</f>
        <v>165.60000000000002</v>
      </c>
      <c r="E142" s="110">
        <f t="shared" si="5"/>
        <v>77.48876603186511</v>
      </c>
      <c r="O142" s="110">
        <f>Sheet1!F65</f>
        <v>0.4068933314002578</v>
      </c>
    </row>
    <row r="143" spans="1:15" ht="12.75">
      <c r="A143">
        <v>13.9</v>
      </c>
      <c r="B143" s="110">
        <f t="shared" si="6"/>
        <v>245.41586055984382</v>
      </c>
      <c r="C143" s="110">
        <f>A143*Sheet1!D29</f>
        <v>166.8</v>
      </c>
      <c r="E143" s="110">
        <f t="shared" si="5"/>
        <v>78.61586055984381</v>
      </c>
      <c r="O143" s="110">
        <f>Sheet1!F65</f>
        <v>0.4068933314002578</v>
      </c>
    </row>
    <row r="144" spans="1:15" ht="12.75">
      <c r="A144">
        <v>14</v>
      </c>
      <c r="B144" s="110">
        <f t="shared" si="6"/>
        <v>247.75109295445054</v>
      </c>
      <c r="C144" s="110">
        <f>A144*Sheet1!D29</f>
        <v>168</v>
      </c>
      <c r="E144" s="110">
        <f t="shared" si="5"/>
        <v>79.75109295445053</v>
      </c>
      <c r="O144" s="110">
        <f>Sheet1!F65</f>
        <v>0.4068933314002578</v>
      </c>
    </row>
    <row r="145" spans="1:15" ht="12.75">
      <c r="A145">
        <v>14.1</v>
      </c>
      <c r="B145" s="110">
        <f t="shared" si="6"/>
        <v>250.09446321568524</v>
      </c>
      <c r="C145" s="110">
        <f>A145*Sheet1!D29</f>
        <v>169.2</v>
      </c>
      <c r="E145" s="110">
        <f t="shared" si="5"/>
        <v>80.89446321568525</v>
      </c>
      <c r="O145" s="110">
        <f>Sheet1!F65</f>
        <v>0.4068933314002578</v>
      </c>
    </row>
    <row r="146" spans="1:15" ht="12.75">
      <c r="A146">
        <v>14.2</v>
      </c>
      <c r="B146" s="110">
        <f t="shared" si="6"/>
        <v>252.44597134354797</v>
      </c>
      <c r="C146" s="110">
        <f>A146*Sheet1!D29</f>
        <v>170.39999999999998</v>
      </c>
      <c r="E146" s="110">
        <f t="shared" si="5"/>
        <v>82.04597134354798</v>
      </c>
      <c r="O146" s="110">
        <f>Sheet1!F65</f>
        <v>0.4068933314002578</v>
      </c>
    </row>
    <row r="147" spans="1:15" ht="12.75">
      <c r="A147">
        <v>14.3</v>
      </c>
      <c r="B147" s="110">
        <f t="shared" si="6"/>
        <v>254.80561733803876</v>
      </c>
      <c r="C147" s="110">
        <f>A147*Sheet1!D29</f>
        <v>171.60000000000002</v>
      </c>
      <c r="E147" s="110">
        <f t="shared" si="5"/>
        <v>83.20561733803872</v>
      </c>
      <c r="O147" s="110">
        <f>Sheet1!F65</f>
        <v>0.4068933314002578</v>
      </c>
    </row>
    <row r="148" spans="1:15" ht="12.75">
      <c r="A148">
        <v>14.4</v>
      </c>
      <c r="B148" s="110">
        <f t="shared" si="6"/>
        <v>257.17340119915747</v>
      </c>
      <c r="C148" s="110">
        <f>A148*Sheet1!D29</f>
        <v>172.8</v>
      </c>
      <c r="E148" s="110">
        <f t="shared" si="5"/>
        <v>84.37340119915746</v>
      </c>
      <c r="O148" s="110">
        <f>Sheet1!F65</f>
        <v>0.4068933314002578</v>
      </c>
    </row>
    <row r="149" spans="1:15" ht="12.75">
      <c r="A149">
        <v>14.5</v>
      </c>
      <c r="B149" s="110">
        <f t="shared" si="6"/>
        <v>259.5493229269042</v>
      </c>
      <c r="C149" s="110">
        <f>A149*Sheet1!D29</f>
        <v>174</v>
      </c>
      <c r="E149" s="110">
        <f t="shared" si="5"/>
        <v>85.5493229269042</v>
      </c>
      <c r="O149" s="110">
        <f>Sheet1!F65</f>
        <v>0.4068933314002578</v>
      </c>
    </row>
    <row r="150" spans="1:15" ht="12.75">
      <c r="A150">
        <v>14.6</v>
      </c>
      <c r="B150" s="110">
        <f t="shared" si="6"/>
        <v>261.93338252127893</v>
      </c>
      <c r="C150" s="110">
        <f>A150*Sheet1!D29</f>
        <v>175.2</v>
      </c>
      <c r="E150" s="110">
        <f t="shared" si="5"/>
        <v>86.73338252127895</v>
      </c>
      <c r="O150" s="110">
        <f>Sheet1!F65</f>
        <v>0.4068933314002578</v>
      </c>
    </row>
    <row r="151" spans="1:15" ht="12.75">
      <c r="A151">
        <v>14.7</v>
      </c>
      <c r="B151" s="110">
        <f t="shared" si="6"/>
        <v>264.3255799822817</v>
      </c>
      <c r="C151" s="110">
        <f>A151*Sheet1!D29</f>
        <v>176.39999999999998</v>
      </c>
      <c r="E151" s="110">
        <f t="shared" si="5"/>
        <v>87.9255799822817</v>
      </c>
      <c r="O151" s="110">
        <f>Sheet1!F65</f>
        <v>0.4068933314002578</v>
      </c>
    </row>
    <row r="152" spans="1:15" ht="12.75">
      <c r="A152">
        <v>14.8</v>
      </c>
      <c r="B152" s="110">
        <f t="shared" si="6"/>
        <v>266.72591530991247</v>
      </c>
      <c r="C152" s="110">
        <f>A152*Sheet1!D29</f>
        <v>177.60000000000002</v>
      </c>
      <c r="E152" s="110">
        <f t="shared" si="5"/>
        <v>89.12591530991247</v>
      </c>
      <c r="O152" s="110">
        <f>Sheet1!F65</f>
        <v>0.4068933314002578</v>
      </c>
    </row>
    <row r="153" spans="1:15" ht="12.75">
      <c r="A153">
        <v>14.9</v>
      </c>
      <c r="B153" s="110">
        <f t="shared" si="6"/>
        <v>269.1343885041713</v>
      </c>
      <c r="C153" s="110">
        <f>A153*Sheet1!D29</f>
        <v>178.8</v>
      </c>
      <c r="E153" s="110">
        <f t="shared" si="5"/>
        <v>90.33438850417124</v>
      </c>
      <c r="O153" s="110">
        <f>Sheet1!F65</f>
        <v>0.4068933314002578</v>
      </c>
    </row>
    <row r="154" spans="1:15" ht="12.75">
      <c r="A154">
        <v>15</v>
      </c>
      <c r="B154" s="110">
        <f t="shared" si="6"/>
        <v>271.550999565058</v>
      </c>
      <c r="C154" s="110">
        <f>A154*Sheet1!D29</f>
        <v>180</v>
      </c>
      <c r="E154" s="110">
        <f t="shared" si="5"/>
        <v>91.550999565058</v>
      </c>
      <c r="O154" s="110">
        <f>Sheet1!F65</f>
        <v>0.4068933314002578</v>
      </c>
    </row>
    <row r="155" spans="1:15" ht="12.75">
      <c r="A155">
        <v>15.1</v>
      </c>
      <c r="B155" s="110">
        <f t="shared" si="6"/>
        <v>273.97574849257273</v>
      </c>
      <c r="C155" s="110">
        <f>A155*Sheet1!D29</f>
        <v>181.2</v>
      </c>
      <c r="E155" s="110">
        <f t="shared" si="5"/>
        <v>92.77574849257277</v>
      </c>
      <c r="O155" s="110">
        <f>Sheet1!F65</f>
        <v>0.4068933314002578</v>
      </c>
    </row>
    <row r="156" spans="1:15" ht="12.75">
      <c r="A156">
        <v>15.2</v>
      </c>
      <c r="B156" s="110">
        <f t="shared" si="6"/>
        <v>276.40863528671554</v>
      </c>
      <c r="C156" s="110">
        <f>A156*Sheet1!D29</f>
        <v>182.39999999999998</v>
      </c>
      <c r="E156" s="110">
        <f t="shared" si="5"/>
        <v>94.00863528671556</v>
      </c>
      <c r="O156" s="110">
        <f>Sheet1!F65</f>
        <v>0.4068933314002578</v>
      </c>
    </row>
    <row r="157" spans="1:15" ht="12.75">
      <c r="A157">
        <v>15.3</v>
      </c>
      <c r="B157" s="110">
        <f t="shared" si="6"/>
        <v>278.8496599474864</v>
      </c>
      <c r="C157" s="110">
        <f>A157*Sheet1!D29</f>
        <v>183.60000000000002</v>
      </c>
      <c r="E157" s="110">
        <f t="shared" si="5"/>
        <v>95.24965994748636</v>
      </c>
      <c r="O157" s="110">
        <f>Sheet1!F65</f>
        <v>0.4068933314002578</v>
      </c>
    </row>
    <row r="158" spans="1:15" ht="12.75">
      <c r="A158">
        <v>15.4</v>
      </c>
      <c r="B158" s="110">
        <f t="shared" si="6"/>
        <v>281.2988224748851</v>
      </c>
      <c r="C158" s="110">
        <f>A158*Sheet1!D29</f>
        <v>184.8</v>
      </c>
      <c r="E158" s="110">
        <f t="shared" si="5"/>
        <v>96.49882247488515</v>
      </c>
      <c r="O158" s="110">
        <f>Sheet1!F65</f>
        <v>0.4068933314002578</v>
      </c>
    </row>
    <row r="159" spans="1:15" ht="12.75">
      <c r="A159">
        <v>15.5</v>
      </c>
      <c r="B159" s="110">
        <f t="shared" si="6"/>
        <v>283.7561228689119</v>
      </c>
      <c r="C159" s="110">
        <f>A159*Sheet1!D29</f>
        <v>186</v>
      </c>
      <c r="E159" s="110">
        <f t="shared" si="5"/>
        <v>97.75612286891193</v>
      </c>
      <c r="O159" s="110">
        <f>Sheet1!F65</f>
        <v>0.4068933314002578</v>
      </c>
    </row>
    <row r="160" spans="1:15" ht="12.75">
      <c r="A160">
        <v>15.6</v>
      </c>
      <c r="B160" s="110">
        <f t="shared" si="6"/>
        <v>286.22156112956674</v>
      </c>
      <c r="C160" s="110">
        <f>A160*Sheet1!D29</f>
        <v>187.2</v>
      </c>
      <c r="E160" s="110">
        <f t="shared" si="5"/>
        <v>99.02156112956673</v>
      </c>
      <c r="O160" s="110">
        <f>Sheet1!F65</f>
        <v>0.4068933314002578</v>
      </c>
    </row>
    <row r="161" spans="1:15" ht="12.75">
      <c r="A161">
        <v>15.7</v>
      </c>
      <c r="B161" s="110">
        <f t="shared" si="6"/>
        <v>288.69513725684953</v>
      </c>
      <c r="C161" s="110">
        <f>A161*Sheet1!D29</f>
        <v>188.39999999999998</v>
      </c>
      <c r="E161" s="110">
        <f t="shared" si="5"/>
        <v>100.29513725684954</v>
      </c>
      <c r="O161" s="110">
        <f>Sheet1!F65</f>
        <v>0.4068933314002578</v>
      </c>
    </row>
    <row r="162" spans="1:15" ht="12.75">
      <c r="A162">
        <v>15.8</v>
      </c>
      <c r="B162" s="110">
        <f t="shared" si="6"/>
        <v>291.17685125076036</v>
      </c>
      <c r="C162" s="110">
        <f>A162*Sheet1!D29</f>
        <v>189.60000000000002</v>
      </c>
      <c r="E162" s="110">
        <f t="shared" si="5"/>
        <v>101.57685125076036</v>
      </c>
      <c r="O162" s="110">
        <f>Sheet1!F65</f>
        <v>0.4068933314002578</v>
      </c>
    </row>
    <row r="163" spans="1:15" ht="12.75">
      <c r="A163">
        <v>15.9</v>
      </c>
      <c r="B163" s="110">
        <f t="shared" si="6"/>
        <v>293.66670311129917</v>
      </c>
      <c r="C163" s="110">
        <f>A163*Sheet1!D29</f>
        <v>190.8</v>
      </c>
      <c r="E163" s="110">
        <f t="shared" si="5"/>
        <v>102.86670311129917</v>
      </c>
      <c r="O163" s="110">
        <f>Sheet1!F65</f>
        <v>0.4068933314002578</v>
      </c>
    </row>
    <row r="164" spans="1:15" ht="12.75">
      <c r="A164">
        <v>16</v>
      </c>
      <c r="B164" s="110">
        <f t="shared" si="6"/>
        <v>296.164692838466</v>
      </c>
      <c r="C164" s="110">
        <f>A164*Sheet1!D29</f>
        <v>192</v>
      </c>
      <c r="E164" s="110">
        <f t="shared" si="5"/>
        <v>104.164692838466</v>
      </c>
      <c r="O164" s="110">
        <f>Sheet1!F65</f>
        <v>0.4068933314002578</v>
      </c>
    </row>
    <row r="165" spans="1:15" ht="12.75">
      <c r="A165">
        <v>16.1</v>
      </c>
      <c r="B165" s="110">
        <f t="shared" si="6"/>
        <v>298.6708204322608</v>
      </c>
      <c r="C165" s="110">
        <f>A165*Sheet1!D29</f>
        <v>193.20000000000002</v>
      </c>
      <c r="E165" s="110">
        <f t="shared" si="5"/>
        <v>105.47082043226084</v>
      </c>
      <c r="O165" s="110">
        <f>Sheet1!F65</f>
        <v>0.4068933314002578</v>
      </c>
    </row>
    <row r="166" spans="1:15" ht="12.75">
      <c r="A166">
        <v>16.2</v>
      </c>
      <c r="B166" s="110">
        <f t="shared" si="6"/>
        <v>301.1850858926836</v>
      </c>
      <c r="C166" s="110">
        <f>A166*Sheet1!D29</f>
        <v>194.39999999999998</v>
      </c>
      <c r="E166" s="110">
        <f t="shared" si="5"/>
        <v>106.78508589268365</v>
      </c>
      <c r="O166" s="110">
        <f>Sheet1!F65</f>
        <v>0.4068933314002578</v>
      </c>
    </row>
    <row r="167" spans="1:15" ht="12.75">
      <c r="A167">
        <v>16.3</v>
      </c>
      <c r="B167" s="110">
        <f t="shared" si="6"/>
        <v>303.7074892197345</v>
      </c>
      <c r="C167" s="110">
        <f>A167*Sheet1!D29</f>
        <v>195.60000000000002</v>
      </c>
      <c r="E167" s="110">
        <f t="shared" si="5"/>
        <v>108.10748921973449</v>
      </c>
      <c r="O167" s="110">
        <f>Sheet1!F65</f>
        <v>0.4068933314002578</v>
      </c>
    </row>
    <row r="168" spans="1:15" ht="12.75">
      <c r="A168">
        <v>16.4</v>
      </c>
      <c r="B168" s="110">
        <f t="shared" si="6"/>
        <v>306.2380304134133</v>
      </c>
      <c r="C168" s="110">
        <f>A168*Sheet1!D29</f>
        <v>196.79999999999998</v>
      </c>
      <c r="E168" s="110">
        <f t="shared" si="5"/>
        <v>109.43803041341333</v>
      </c>
      <c r="O168" s="110">
        <f>Sheet1!F65</f>
        <v>0.4068933314002578</v>
      </c>
    </row>
    <row r="169" spans="1:15" ht="12.75">
      <c r="A169">
        <v>16.5</v>
      </c>
      <c r="B169" s="110">
        <f t="shared" si="6"/>
        <v>308.7767094737202</v>
      </c>
      <c r="C169" s="110">
        <f>A169*Sheet1!D29</f>
        <v>198</v>
      </c>
      <c r="E169" s="110">
        <f t="shared" si="5"/>
        <v>110.77670947372019</v>
      </c>
      <c r="O169" s="110">
        <f>Sheet1!F65</f>
        <v>0.4068933314002578</v>
      </c>
    </row>
    <row r="170" spans="1:15" ht="12.75">
      <c r="A170">
        <v>16.6</v>
      </c>
      <c r="B170" s="110">
        <f t="shared" si="6"/>
        <v>311.32352640065506</v>
      </c>
      <c r="C170" s="110">
        <f>A170*Sheet1!D29</f>
        <v>199.20000000000002</v>
      </c>
      <c r="E170" s="110">
        <f t="shared" si="5"/>
        <v>112.12352640065507</v>
      </c>
      <c r="O170" s="110">
        <f>Sheet1!F65</f>
        <v>0.4068933314002578</v>
      </c>
    </row>
    <row r="171" spans="1:15" ht="12.75">
      <c r="A171">
        <v>16.7</v>
      </c>
      <c r="B171" s="110">
        <f t="shared" si="6"/>
        <v>313.8784811942179</v>
      </c>
      <c r="C171" s="110">
        <f>A171*Sheet1!D29</f>
        <v>200.39999999999998</v>
      </c>
      <c r="E171" s="110">
        <f t="shared" si="5"/>
        <v>113.47848119421789</v>
      </c>
      <c r="O171" s="110">
        <f>Sheet1!F65</f>
        <v>0.4068933314002578</v>
      </c>
    </row>
    <row r="172" spans="1:15" ht="12.75">
      <c r="A172">
        <v>16.8</v>
      </c>
      <c r="B172" s="110">
        <f t="shared" si="6"/>
        <v>316.4415738544088</v>
      </c>
      <c r="C172" s="110">
        <f>A172*Sheet1!D29</f>
        <v>201.60000000000002</v>
      </c>
      <c r="E172" s="110">
        <f t="shared" si="5"/>
        <v>114.84157385440876</v>
      </c>
      <c r="O172" s="110">
        <f>Sheet1!F65</f>
        <v>0.4068933314002578</v>
      </c>
    </row>
    <row r="173" spans="1:15" ht="12.75">
      <c r="A173">
        <v>16.9</v>
      </c>
      <c r="B173" s="110">
        <f t="shared" si="6"/>
        <v>319.0128043812276</v>
      </c>
      <c r="C173" s="110">
        <f>A173*Sheet1!D29</f>
        <v>202.79999999999998</v>
      </c>
      <c r="E173" s="110">
        <f t="shared" si="5"/>
        <v>116.21280438122761</v>
      </c>
      <c r="O173" s="110">
        <f>Sheet1!F65</f>
        <v>0.4068933314002578</v>
      </c>
    </row>
    <row r="174" spans="1:15" ht="12.75">
      <c r="A174">
        <v>17</v>
      </c>
      <c r="B174" s="110">
        <f t="shared" si="6"/>
        <v>321.5921727746745</v>
      </c>
      <c r="C174" s="110">
        <f>A174*Sheet1!D29</f>
        <v>204</v>
      </c>
      <c r="E174" s="110">
        <f t="shared" si="5"/>
        <v>117.59217277467451</v>
      </c>
      <c r="O174" s="110">
        <f>Sheet1!F65</f>
        <v>0.4068933314002578</v>
      </c>
    </row>
    <row r="175" spans="1:15" ht="12.75">
      <c r="A175">
        <v>17.1</v>
      </c>
      <c r="B175" s="110">
        <f t="shared" si="6"/>
        <v>324.1796790347494</v>
      </c>
      <c r="C175" s="110">
        <f>A175*Sheet1!D29</f>
        <v>205.20000000000002</v>
      </c>
      <c r="E175" s="110">
        <f t="shared" si="5"/>
        <v>118.9796790347494</v>
      </c>
      <c r="O175" s="110">
        <f>Sheet1!F65</f>
        <v>0.4068933314002578</v>
      </c>
    </row>
    <row r="176" spans="1:15" ht="12.75">
      <c r="A176">
        <v>17.2</v>
      </c>
      <c r="B176" s="110">
        <f t="shared" si="6"/>
        <v>326.7753231614522</v>
      </c>
      <c r="C176" s="110">
        <f>A176*Sheet1!D29</f>
        <v>206.39999999999998</v>
      </c>
      <c r="E176" s="110">
        <f t="shared" si="5"/>
        <v>120.37532316145226</v>
      </c>
      <c r="O176" s="110">
        <f>Sheet1!F65</f>
        <v>0.4068933314002578</v>
      </c>
    </row>
    <row r="177" spans="1:15" ht="12.75">
      <c r="A177">
        <v>17.3</v>
      </c>
      <c r="B177" s="110">
        <f t="shared" si="6"/>
        <v>329.3791051547832</v>
      </c>
      <c r="C177" s="110">
        <f>A177*Sheet1!D29</f>
        <v>207.60000000000002</v>
      </c>
      <c r="E177" s="110">
        <f t="shared" si="5"/>
        <v>121.77910515478317</v>
      </c>
      <c r="O177" s="110">
        <f>Sheet1!F65</f>
        <v>0.4068933314002578</v>
      </c>
    </row>
    <row r="178" spans="1:15" ht="12.75">
      <c r="A178">
        <v>17.4</v>
      </c>
      <c r="B178" s="110">
        <f t="shared" si="6"/>
        <v>331.99102501474204</v>
      </c>
      <c r="C178" s="110">
        <f>A178*Sheet1!D29</f>
        <v>208.79999999999998</v>
      </c>
      <c r="E178" s="110">
        <f t="shared" si="5"/>
        <v>123.19102501474202</v>
      </c>
      <c r="O178" s="110">
        <f>Sheet1!F65</f>
        <v>0.4068933314002578</v>
      </c>
    </row>
    <row r="179" spans="1:15" ht="12.75">
      <c r="A179">
        <v>17.5</v>
      </c>
      <c r="B179" s="110">
        <f t="shared" si="6"/>
        <v>334.61108274132897</v>
      </c>
      <c r="C179" s="110">
        <f>A179*Sheet1!D29</f>
        <v>210</v>
      </c>
      <c r="E179" s="110">
        <f t="shared" si="5"/>
        <v>124.61108274132896</v>
      </c>
      <c r="O179" s="110">
        <f>Sheet1!F65</f>
        <v>0.4068933314002578</v>
      </c>
    </row>
    <row r="180" spans="1:15" ht="12.75">
      <c r="A180">
        <v>17.6</v>
      </c>
      <c r="B180" s="110">
        <f t="shared" si="6"/>
        <v>337.2392783345439</v>
      </c>
      <c r="C180" s="110">
        <f>A180*Sheet1!D29</f>
        <v>211.20000000000002</v>
      </c>
      <c r="E180" s="110">
        <f t="shared" si="5"/>
        <v>126.03927833454388</v>
      </c>
      <c r="O180" s="110">
        <f>Sheet1!F65</f>
        <v>0.4068933314002578</v>
      </c>
    </row>
    <row r="181" spans="1:15" ht="12.75">
      <c r="A181">
        <v>17.7</v>
      </c>
      <c r="B181" s="110">
        <f t="shared" si="6"/>
        <v>339.8756117943867</v>
      </c>
      <c r="C181" s="110">
        <f>A181*Sheet1!D29</f>
        <v>212.39999999999998</v>
      </c>
      <c r="E181" s="110">
        <f t="shared" si="5"/>
        <v>127.47561179438675</v>
      </c>
      <c r="O181" s="110">
        <f>Sheet1!F65</f>
        <v>0.4068933314002578</v>
      </c>
    </row>
    <row r="182" spans="1:15" ht="12.75">
      <c r="A182">
        <v>17.8</v>
      </c>
      <c r="B182" s="110">
        <f t="shared" si="6"/>
        <v>342.52008312085775</v>
      </c>
      <c r="C182" s="110">
        <f>A182*Sheet1!D29</f>
        <v>213.60000000000002</v>
      </c>
      <c r="E182" s="110">
        <f t="shared" si="5"/>
        <v>128.9200831208577</v>
      </c>
      <c r="O182" s="110">
        <f>Sheet1!F65</f>
        <v>0.4068933314002578</v>
      </c>
    </row>
    <row r="183" spans="1:15" ht="12.75">
      <c r="A183">
        <v>17.9</v>
      </c>
      <c r="B183" s="110">
        <f t="shared" si="6"/>
        <v>345.17269231395653</v>
      </c>
      <c r="C183" s="110">
        <f>A183*Sheet1!D29</f>
        <v>214.79999999999998</v>
      </c>
      <c r="E183" s="110">
        <f t="shared" si="5"/>
        <v>130.37269231395658</v>
      </c>
      <c r="O183" s="110">
        <f>Sheet1!F65</f>
        <v>0.4068933314002578</v>
      </c>
    </row>
    <row r="184" spans="1:15" ht="12.75">
      <c r="A184">
        <v>18</v>
      </c>
      <c r="B184" s="110">
        <f t="shared" si="6"/>
        <v>347.8334393736835</v>
      </c>
      <c r="C184" s="110">
        <f>A184*Sheet1!D29</f>
        <v>216</v>
      </c>
      <c r="E184" s="110">
        <f t="shared" si="5"/>
        <v>131.83343937368352</v>
      </c>
      <c r="O184" s="110">
        <f>Sheet1!F65</f>
        <v>0.4068933314002578</v>
      </c>
    </row>
    <row r="185" spans="1:15" ht="12.75">
      <c r="A185">
        <v>18.1</v>
      </c>
      <c r="B185" s="110">
        <f t="shared" si="6"/>
        <v>350.5023243000385</v>
      </c>
      <c r="C185" s="110">
        <f>A185*Sheet1!D29</f>
        <v>217.20000000000002</v>
      </c>
      <c r="E185" s="110">
        <f t="shared" si="5"/>
        <v>133.3023243000385</v>
      </c>
      <c r="O185" s="110">
        <f>Sheet1!F65</f>
        <v>0.4068933314002578</v>
      </c>
    </row>
    <row r="186" spans="1:15" ht="12.75">
      <c r="A186">
        <v>18.2</v>
      </c>
      <c r="B186" s="110">
        <f t="shared" si="6"/>
        <v>353.17934709302136</v>
      </c>
      <c r="C186" s="110">
        <f>A186*Sheet1!D29</f>
        <v>218.39999999999998</v>
      </c>
      <c r="E186" s="110">
        <f t="shared" si="5"/>
        <v>134.77934709302139</v>
      </c>
      <c r="O186" s="110">
        <f>Sheet1!F65</f>
        <v>0.4068933314002578</v>
      </c>
    </row>
    <row r="187" spans="1:15" ht="12.75">
      <c r="A187">
        <v>18.3</v>
      </c>
      <c r="B187" s="110">
        <f t="shared" si="6"/>
        <v>355.86450775263233</v>
      </c>
      <c r="C187" s="110">
        <f>A187*Sheet1!D29</f>
        <v>219.60000000000002</v>
      </c>
      <c r="E187" s="110">
        <f t="shared" si="5"/>
        <v>136.26450775263234</v>
      </c>
      <c r="O187" s="110">
        <f>Sheet1!F65</f>
        <v>0.4068933314002578</v>
      </c>
    </row>
    <row r="188" spans="1:15" ht="12.75">
      <c r="A188">
        <v>18.4</v>
      </c>
      <c r="B188" s="110">
        <f t="shared" si="6"/>
        <v>358.5578062788712</v>
      </c>
      <c r="C188" s="110">
        <f>A188*Sheet1!D29</f>
        <v>220.79999999999998</v>
      </c>
      <c r="E188" s="110">
        <f t="shared" si="5"/>
        <v>137.75780627887127</v>
      </c>
      <c r="O188" s="110">
        <f>Sheet1!F65</f>
        <v>0.4068933314002578</v>
      </c>
    </row>
    <row r="189" spans="1:15" ht="12.75">
      <c r="A189">
        <v>18.5</v>
      </c>
      <c r="B189" s="110">
        <f t="shared" si="6"/>
        <v>361.2592426717382</v>
      </c>
      <c r="C189" s="110">
        <f>A189*Sheet1!D29</f>
        <v>222</v>
      </c>
      <c r="E189" s="110">
        <f t="shared" si="5"/>
        <v>139.25924267173824</v>
      </c>
      <c r="O189" s="110">
        <f>Sheet1!F65</f>
        <v>0.4068933314002578</v>
      </c>
    </row>
    <row r="190" spans="1:15" ht="12.75">
      <c r="A190">
        <v>18.6</v>
      </c>
      <c r="B190" s="110">
        <f t="shared" si="6"/>
        <v>363.9688169312332</v>
      </c>
      <c r="C190" s="110">
        <f>A190*Sheet1!D29</f>
        <v>223.20000000000002</v>
      </c>
      <c r="E190" s="110">
        <f t="shared" si="5"/>
        <v>140.7688169312332</v>
      </c>
      <c r="O190" s="110">
        <f>Sheet1!F65</f>
        <v>0.4068933314002578</v>
      </c>
    </row>
    <row r="191" spans="1:15" ht="12.75">
      <c r="A191">
        <v>18.7</v>
      </c>
      <c r="B191" s="110">
        <f t="shared" si="6"/>
        <v>366.6865290573561</v>
      </c>
      <c r="C191" s="110">
        <f>A191*Sheet1!D29</f>
        <v>224.39999999999998</v>
      </c>
      <c r="E191" s="110">
        <f t="shared" si="5"/>
        <v>142.28652905735615</v>
      </c>
      <c r="O191" s="110">
        <f>Sheet1!F65</f>
        <v>0.4068933314002578</v>
      </c>
    </row>
    <row r="192" spans="1:15" ht="12.75">
      <c r="A192">
        <v>18.8</v>
      </c>
      <c r="B192" s="110">
        <f t="shared" si="6"/>
        <v>369.4123790501071</v>
      </c>
      <c r="C192" s="110">
        <f>A192*Sheet1!D29</f>
        <v>225.60000000000002</v>
      </c>
      <c r="E192" s="110">
        <f t="shared" si="5"/>
        <v>143.81237905010713</v>
      </c>
      <c r="O192" s="110">
        <f>Sheet1!F65</f>
        <v>0.4068933314002578</v>
      </c>
    </row>
    <row r="193" spans="1:15" ht="12.75">
      <c r="A193">
        <v>18.9</v>
      </c>
      <c r="B193" s="110">
        <f t="shared" si="6"/>
        <v>372.146366909486</v>
      </c>
      <c r="C193" s="110">
        <f>A193*Sheet1!D29</f>
        <v>226.79999999999998</v>
      </c>
      <c r="E193" s="110">
        <f t="shared" si="5"/>
        <v>145.34636690948605</v>
      </c>
      <c r="O193" s="110">
        <f>Sheet1!F65</f>
        <v>0.4068933314002578</v>
      </c>
    </row>
    <row r="194" spans="1:15" ht="12.75">
      <c r="A194">
        <v>19</v>
      </c>
      <c r="B194" s="110">
        <f t="shared" si="6"/>
        <v>374.8884926354931</v>
      </c>
      <c r="C194" s="110">
        <f>A194*Sheet1!D29</f>
        <v>228</v>
      </c>
      <c r="E194" s="110">
        <f t="shared" si="5"/>
        <v>146.88849263549307</v>
      </c>
      <c r="O194" s="110">
        <f>Sheet1!F65</f>
        <v>0.4068933314002578</v>
      </c>
    </row>
    <row r="195" spans="1:15" ht="12.75">
      <c r="A195">
        <v>19.1</v>
      </c>
      <c r="B195" s="110">
        <f t="shared" si="6"/>
        <v>377.63875622812805</v>
      </c>
      <c r="C195" s="110">
        <f>A195*Sheet1!D29</f>
        <v>229.20000000000002</v>
      </c>
      <c r="E195" s="110">
        <f t="shared" si="5"/>
        <v>148.43875622812806</v>
      </c>
      <c r="O195" s="110">
        <f>Sheet1!F65</f>
        <v>0.4068933314002578</v>
      </c>
    </row>
    <row r="196" spans="1:15" ht="12.75">
      <c r="A196">
        <v>19.2</v>
      </c>
      <c r="B196" s="110">
        <f t="shared" si="6"/>
        <v>380.397157687391</v>
      </c>
      <c r="C196" s="110">
        <f>A196*Sheet1!D29</f>
        <v>230.39999999999998</v>
      </c>
      <c r="E196" s="110">
        <f t="shared" si="5"/>
        <v>149.99715768739102</v>
      </c>
      <c r="O196" s="110">
        <f>Sheet1!F65</f>
        <v>0.4068933314002578</v>
      </c>
    </row>
    <row r="197" spans="1:15" ht="12.75">
      <c r="A197">
        <v>19.3</v>
      </c>
      <c r="B197" s="110">
        <f t="shared" si="6"/>
        <v>383.16369701328205</v>
      </c>
      <c r="C197" s="110">
        <f>A197*Sheet1!D29</f>
        <v>231.60000000000002</v>
      </c>
      <c r="E197" s="110">
        <f t="shared" si="5"/>
        <v>151.56369701328202</v>
      </c>
      <c r="O197" s="110">
        <f>Sheet1!F65</f>
        <v>0.4068933314002578</v>
      </c>
    </row>
    <row r="198" spans="1:15" ht="12.75">
      <c r="A198">
        <v>19.4</v>
      </c>
      <c r="B198" s="110">
        <f t="shared" si="6"/>
        <v>385.938374205801</v>
      </c>
      <c r="C198" s="110">
        <f>A198*Sheet1!D29</f>
        <v>232.79999999999998</v>
      </c>
      <c r="E198" s="110">
        <f aca="true" t="shared" si="7" ref="E198:E261">(A198*A198)*O198</f>
        <v>153.138374205801</v>
      </c>
      <c r="O198" s="110">
        <f>Sheet1!F65</f>
        <v>0.4068933314002578</v>
      </c>
    </row>
    <row r="199" spans="1:15" ht="12.75">
      <c r="A199">
        <v>19.5</v>
      </c>
      <c r="B199" s="110">
        <f t="shared" si="6"/>
        <v>388.72118926494807</v>
      </c>
      <c r="C199" s="110">
        <f>A199*Sheet1!D29</f>
        <v>234</v>
      </c>
      <c r="E199" s="110">
        <f t="shared" si="7"/>
        <v>154.72118926494804</v>
      </c>
      <c r="O199" s="110">
        <f>Sheet1!F65</f>
        <v>0.4068933314002578</v>
      </c>
    </row>
    <row r="200" spans="1:15" ht="12.75">
      <c r="A200">
        <v>19.6</v>
      </c>
      <c r="B200" s="110">
        <f aca="true" t="shared" si="8" ref="B200:B263">C200+E200</f>
        <v>391.5121421907231</v>
      </c>
      <c r="C200" s="110">
        <f>A200*Sheet1!D29</f>
        <v>235.20000000000002</v>
      </c>
      <c r="E200" s="110">
        <f t="shared" si="7"/>
        <v>156.31214219072308</v>
      </c>
      <c r="O200" s="110">
        <f>Sheet1!F65</f>
        <v>0.4068933314002578</v>
      </c>
    </row>
    <row r="201" spans="1:15" ht="12.75">
      <c r="A201">
        <v>19.7</v>
      </c>
      <c r="B201" s="110">
        <f t="shared" si="8"/>
        <v>394.31123298312605</v>
      </c>
      <c r="C201" s="110">
        <f>A201*Sheet1!D29</f>
        <v>236.39999999999998</v>
      </c>
      <c r="E201" s="110">
        <f t="shared" si="7"/>
        <v>157.91123298312604</v>
      </c>
      <c r="O201" s="110">
        <f>Sheet1!F65</f>
        <v>0.4068933314002578</v>
      </c>
    </row>
    <row r="202" spans="1:15" ht="12.75">
      <c r="A202">
        <v>19.8</v>
      </c>
      <c r="B202" s="110">
        <f t="shared" si="8"/>
        <v>397.11846164215706</v>
      </c>
      <c r="C202" s="110">
        <f>A202*Sheet1!D29</f>
        <v>237.60000000000002</v>
      </c>
      <c r="E202" s="110">
        <f t="shared" si="7"/>
        <v>159.51846164215706</v>
      </c>
      <c r="O202" s="110">
        <f>Sheet1!F65</f>
        <v>0.4068933314002578</v>
      </c>
    </row>
    <row r="203" spans="1:15" ht="12.75">
      <c r="A203">
        <v>19.9</v>
      </c>
      <c r="B203" s="110">
        <f t="shared" si="8"/>
        <v>399.93382816781605</v>
      </c>
      <c r="C203" s="110">
        <f>A203*Sheet1!D29</f>
        <v>238.79999999999998</v>
      </c>
      <c r="E203" s="110">
        <f t="shared" si="7"/>
        <v>161.13382816781606</v>
      </c>
      <c r="O203" s="110">
        <f>Sheet1!F65</f>
        <v>0.4068933314002578</v>
      </c>
    </row>
    <row r="204" spans="1:15" ht="12.75">
      <c r="A204">
        <v>20</v>
      </c>
      <c r="B204" s="110">
        <f t="shared" si="8"/>
        <v>402.7573325601031</v>
      </c>
      <c r="C204" s="110">
        <f>A204*Sheet1!D29</f>
        <v>240</v>
      </c>
      <c r="E204" s="110">
        <f t="shared" si="7"/>
        <v>162.75733256010312</v>
      </c>
      <c r="O204" s="110">
        <f>Sheet1!F65</f>
        <v>0.4068933314002578</v>
      </c>
    </row>
    <row r="205" spans="1:15" ht="12.75">
      <c r="A205">
        <v>20.5</v>
      </c>
      <c r="B205" s="110">
        <f t="shared" si="8"/>
        <v>416.9969225209584</v>
      </c>
      <c r="C205" s="110">
        <f>A205*Sheet1!D29</f>
        <v>246</v>
      </c>
      <c r="E205" s="110">
        <f t="shared" si="7"/>
        <v>170.99692252095835</v>
      </c>
      <c r="O205" s="110">
        <f>Sheet1!F65</f>
        <v>0.4068933314002578</v>
      </c>
    </row>
    <row r="206" spans="1:15" ht="12.75">
      <c r="A206">
        <v>21</v>
      </c>
      <c r="B206" s="110">
        <f t="shared" si="8"/>
        <v>431.4399591475137</v>
      </c>
      <c r="C206" s="110">
        <f>A206*Sheet1!D29</f>
        <v>252</v>
      </c>
      <c r="E206" s="110">
        <f t="shared" si="7"/>
        <v>179.4399591475137</v>
      </c>
      <c r="O206" s="110">
        <f>Sheet1!F65</f>
        <v>0.4068933314002578</v>
      </c>
    </row>
    <row r="207" spans="1:15" ht="12.75">
      <c r="A207">
        <v>21.5</v>
      </c>
      <c r="B207" s="110">
        <f t="shared" si="8"/>
        <v>446.08644243976914</v>
      </c>
      <c r="C207" s="110">
        <f>A207*Sheet1!D29</f>
        <v>258</v>
      </c>
      <c r="E207" s="110">
        <f t="shared" si="7"/>
        <v>188.08644243976917</v>
      </c>
      <c r="O207" s="110">
        <f>Sheet1!F65</f>
        <v>0.4068933314002578</v>
      </c>
    </row>
    <row r="208" spans="1:15" ht="12.75">
      <c r="A208">
        <v>22</v>
      </c>
      <c r="B208" s="110">
        <f t="shared" si="8"/>
        <v>460.93637239772477</v>
      </c>
      <c r="C208" s="110">
        <f>A208*Sheet1!D29</f>
        <v>264</v>
      </c>
      <c r="E208" s="110">
        <f t="shared" si="7"/>
        <v>196.93637239772477</v>
      </c>
      <c r="O208" s="110">
        <f>Sheet1!F65</f>
        <v>0.4068933314002578</v>
      </c>
    </row>
    <row r="209" spans="1:15" ht="12.75">
      <c r="A209">
        <v>22.5</v>
      </c>
      <c r="B209" s="110">
        <f t="shared" si="8"/>
        <v>475.9897490213805</v>
      </c>
      <c r="C209" s="110">
        <f>A209*Sheet1!D29</f>
        <v>270</v>
      </c>
      <c r="E209" s="110">
        <f t="shared" si="7"/>
        <v>205.9897490213805</v>
      </c>
      <c r="O209" s="110">
        <f>Sheet1!F65</f>
        <v>0.4068933314002578</v>
      </c>
    </row>
    <row r="210" spans="1:15" ht="12.75">
      <c r="A210">
        <v>23</v>
      </c>
      <c r="B210" s="110">
        <f t="shared" si="8"/>
        <v>491.2465723107364</v>
      </c>
      <c r="C210" s="110">
        <f>A210*Sheet1!D29</f>
        <v>276</v>
      </c>
      <c r="E210" s="110">
        <f t="shared" si="7"/>
        <v>215.24657231073638</v>
      </c>
      <c r="O210" s="110">
        <f>Sheet1!F65</f>
        <v>0.4068933314002578</v>
      </c>
    </row>
    <row r="211" spans="1:15" ht="12.75">
      <c r="A211">
        <v>23.5</v>
      </c>
      <c r="B211" s="110">
        <f t="shared" si="8"/>
        <v>506.7068422657924</v>
      </c>
      <c r="C211" s="110">
        <f>A211*Sheet1!D29</f>
        <v>282</v>
      </c>
      <c r="E211" s="110">
        <f t="shared" si="7"/>
        <v>224.70684226579237</v>
      </c>
      <c r="O211" s="110">
        <f>Sheet1!F65</f>
        <v>0.4068933314002578</v>
      </c>
    </row>
    <row r="212" spans="1:15" ht="12.75">
      <c r="A212">
        <v>24</v>
      </c>
      <c r="B212" s="110">
        <f t="shared" si="8"/>
        <v>522.3705588865485</v>
      </c>
      <c r="C212" s="110">
        <f>A212*Sheet1!D29</f>
        <v>288</v>
      </c>
      <c r="E212" s="110">
        <f t="shared" si="7"/>
        <v>234.37055888654848</v>
      </c>
      <c r="O212" s="110">
        <f>Sheet1!F65</f>
        <v>0.4068933314002578</v>
      </c>
    </row>
    <row r="213" spans="1:15" ht="12.75">
      <c r="A213">
        <v>24.5</v>
      </c>
      <c r="B213" s="110">
        <f t="shared" si="8"/>
        <v>538.2377221730047</v>
      </c>
      <c r="C213" s="110">
        <f>A213*Sheet1!D29</f>
        <v>294</v>
      </c>
      <c r="E213" s="110">
        <f t="shared" si="7"/>
        <v>244.23772217300476</v>
      </c>
      <c r="O213" s="110">
        <f>Sheet1!F65</f>
        <v>0.4068933314002578</v>
      </c>
    </row>
    <row r="214" spans="1:15" ht="12.75">
      <c r="A214">
        <v>25</v>
      </c>
      <c r="B214" s="110">
        <f t="shared" si="8"/>
        <v>554.3083321251611</v>
      </c>
      <c r="C214" s="110">
        <f>A214*Sheet1!D29</f>
        <v>300</v>
      </c>
      <c r="E214" s="110">
        <f t="shared" si="7"/>
        <v>254.30833212516112</v>
      </c>
      <c r="O214" s="110">
        <f>Sheet1!F65</f>
        <v>0.4068933314002578</v>
      </c>
    </row>
    <row r="215" spans="1:15" ht="12.75">
      <c r="A215">
        <v>25.5</v>
      </c>
      <c r="B215" s="110">
        <f t="shared" si="8"/>
        <v>570.5823887430176</v>
      </c>
      <c r="C215" s="110">
        <f>A215*Sheet1!D29</f>
        <v>306</v>
      </c>
      <c r="E215" s="110">
        <f t="shared" si="7"/>
        <v>264.58238874301765</v>
      </c>
      <c r="O215" s="110">
        <f>Sheet1!F65</f>
        <v>0.4068933314002578</v>
      </c>
    </row>
    <row r="216" spans="1:15" ht="12.75">
      <c r="A216">
        <v>26</v>
      </c>
      <c r="B216" s="110">
        <f t="shared" si="8"/>
        <v>587.0598920265743</v>
      </c>
      <c r="C216" s="110">
        <f>A216*Sheet1!D29</f>
        <v>312</v>
      </c>
      <c r="E216" s="110">
        <f t="shared" si="7"/>
        <v>275.0598920265743</v>
      </c>
      <c r="O216" s="110">
        <f>Sheet1!F65</f>
        <v>0.4068933314002578</v>
      </c>
    </row>
    <row r="217" spans="1:15" ht="12.75">
      <c r="A217">
        <v>26.5</v>
      </c>
      <c r="B217" s="110">
        <f t="shared" si="8"/>
        <v>603.740841975831</v>
      </c>
      <c r="C217" s="110">
        <f>A217*Sheet1!D29</f>
        <v>318</v>
      </c>
      <c r="E217" s="110">
        <f t="shared" si="7"/>
        <v>285.740841975831</v>
      </c>
      <c r="O217" s="110">
        <f>Sheet1!F65</f>
        <v>0.4068933314002578</v>
      </c>
    </row>
    <row r="218" spans="1:15" ht="12.75">
      <c r="A218">
        <v>27</v>
      </c>
      <c r="B218" s="110">
        <f t="shared" si="8"/>
        <v>620.625238590788</v>
      </c>
      <c r="C218" s="110">
        <f>A218*Sheet1!D29</f>
        <v>324</v>
      </c>
      <c r="E218" s="110">
        <f t="shared" si="7"/>
        <v>296.62523859078794</v>
      </c>
      <c r="O218" s="110">
        <f>Sheet1!F65</f>
        <v>0.4068933314002578</v>
      </c>
    </row>
    <row r="219" spans="1:15" ht="12.75">
      <c r="A219">
        <v>27.5</v>
      </c>
      <c r="B219" s="110">
        <f t="shared" si="8"/>
        <v>637.713081871445</v>
      </c>
      <c r="C219" s="110">
        <f>A219*Sheet1!D29</f>
        <v>330</v>
      </c>
      <c r="E219" s="110">
        <f t="shared" si="7"/>
        <v>307.71308187144496</v>
      </c>
      <c r="O219" s="110">
        <f>Sheet1!F65</f>
        <v>0.4068933314002578</v>
      </c>
    </row>
    <row r="220" spans="1:15" ht="12.75">
      <c r="A220">
        <v>28</v>
      </c>
      <c r="B220" s="110">
        <f t="shared" si="8"/>
        <v>655.0043718178022</v>
      </c>
      <c r="C220" s="110">
        <f>A220*Sheet1!D29</f>
        <v>336</v>
      </c>
      <c r="E220" s="110">
        <f t="shared" si="7"/>
        <v>319.0043718178021</v>
      </c>
      <c r="O220" s="110">
        <f>Sheet1!F65</f>
        <v>0.4068933314002578</v>
      </c>
    </row>
    <row r="221" spans="1:15" ht="12.75">
      <c r="A221">
        <v>28.5</v>
      </c>
      <c r="B221" s="110">
        <f t="shared" si="8"/>
        <v>672.4991084298595</v>
      </c>
      <c r="C221" s="110">
        <f>A221*Sheet1!D29</f>
        <v>342</v>
      </c>
      <c r="E221" s="110">
        <f t="shared" si="7"/>
        <v>330.4991084298594</v>
      </c>
      <c r="O221" s="110">
        <f>Sheet1!F65</f>
        <v>0.4068933314002578</v>
      </c>
    </row>
    <row r="222" spans="1:15" ht="12.75">
      <c r="A222">
        <v>29</v>
      </c>
      <c r="B222" s="110">
        <f t="shared" si="8"/>
        <v>690.1972917076168</v>
      </c>
      <c r="C222" s="110">
        <f>A222*Sheet1!D29</f>
        <v>348</v>
      </c>
      <c r="E222" s="110">
        <f t="shared" si="7"/>
        <v>342.1972917076168</v>
      </c>
      <c r="O222" s="110">
        <f>Sheet1!F65</f>
        <v>0.4068933314002578</v>
      </c>
    </row>
    <row r="223" spans="1:15" ht="12.75">
      <c r="A223">
        <v>29.5</v>
      </c>
      <c r="B223" s="110">
        <f t="shared" si="8"/>
        <v>708.0989216510743</v>
      </c>
      <c r="C223" s="110">
        <f>A223*Sheet1!D29</f>
        <v>354</v>
      </c>
      <c r="E223" s="110">
        <f t="shared" si="7"/>
        <v>354.09892165107436</v>
      </c>
      <c r="O223" s="110">
        <f>Sheet1!F65</f>
        <v>0.4068933314002578</v>
      </c>
    </row>
    <row r="224" spans="1:15" ht="12.75">
      <c r="A224">
        <v>30</v>
      </c>
      <c r="B224" s="110">
        <f t="shared" si="8"/>
        <v>726.2039982602321</v>
      </c>
      <c r="C224" s="110">
        <f>A224*Sheet1!D29</f>
        <v>360</v>
      </c>
      <c r="E224" s="110">
        <f t="shared" si="7"/>
        <v>366.203998260232</v>
      </c>
      <c r="O224" s="110">
        <f>Sheet1!F65</f>
        <v>0.4068933314002578</v>
      </c>
    </row>
    <row r="225" spans="1:15" ht="12.75">
      <c r="A225">
        <v>30.5</v>
      </c>
      <c r="B225" s="110">
        <f t="shared" si="8"/>
        <v>744.5125215350898</v>
      </c>
      <c r="C225" s="110">
        <f>A225*Sheet1!D29</f>
        <v>366</v>
      </c>
      <c r="E225" s="110">
        <f t="shared" si="7"/>
        <v>378.51252153508983</v>
      </c>
      <c r="O225" s="110">
        <f>Sheet1!F65</f>
        <v>0.4068933314002578</v>
      </c>
    </row>
    <row r="226" spans="1:15" ht="12.75">
      <c r="A226">
        <v>31</v>
      </c>
      <c r="B226" s="110">
        <f t="shared" si="8"/>
        <v>763.0244914756477</v>
      </c>
      <c r="C226" s="110">
        <f>A226*Sheet1!D29</f>
        <v>372</v>
      </c>
      <c r="E226" s="110">
        <f t="shared" si="7"/>
        <v>391.0244914756477</v>
      </c>
      <c r="O226" s="110">
        <f>Sheet1!F65</f>
        <v>0.4068933314002578</v>
      </c>
    </row>
    <row r="227" spans="1:15" ht="12.75">
      <c r="A227">
        <v>31.5</v>
      </c>
      <c r="B227" s="110">
        <f t="shared" si="8"/>
        <v>781.7399080819058</v>
      </c>
      <c r="C227" s="110">
        <f>A227*Sheet1!D29</f>
        <v>378</v>
      </c>
      <c r="E227" s="110">
        <f t="shared" si="7"/>
        <v>403.7399080819058</v>
      </c>
      <c r="O227" s="110">
        <f>Sheet1!F65</f>
        <v>0.4068933314002578</v>
      </c>
    </row>
    <row r="228" spans="1:15" ht="12.75">
      <c r="A228">
        <v>32</v>
      </c>
      <c r="B228" s="110">
        <f t="shared" si="8"/>
        <v>800.658771353864</v>
      </c>
      <c r="C228" s="110">
        <f>A228*Sheet1!D29</f>
        <v>384</v>
      </c>
      <c r="E228" s="110">
        <f t="shared" si="7"/>
        <v>416.658771353864</v>
      </c>
      <c r="O228" s="110">
        <f>Sheet1!F65</f>
        <v>0.4068933314002578</v>
      </c>
    </row>
    <row r="229" spans="1:15" ht="12.75">
      <c r="A229">
        <v>32.5</v>
      </c>
      <c r="B229" s="110">
        <f t="shared" si="8"/>
        <v>819.7810812915222</v>
      </c>
      <c r="C229" s="110">
        <f>A229*Sheet1!D29</f>
        <v>390</v>
      </c>
      <c r="E229" s="110">
        <f t="shared" si="7"/>
        <v>429.7810812915223</v>
      </c>
      <c r="O229" s="110">
        <f>Sheet1!F65</f>
        <v>0.4068933314002578</v>
      </c>
    </row>
    <row r="230" spans="1:15" ht="12.75">
      <c r="A230">
        <v>33</v>
      </c>
      <c r="B230" s="110">
        <f t="shared" si="8"/>
        <v>839.1068378948808</v>
      </c>
      <c r="C230" s="110">
        <f>A230*Sheet1!D29</f>
        <v>396</v>
      </c>
      <c r="E230" s="110">
        <f t="shared" si="7"/>
        <v>443.10683789488075</v>
      </c>
      <c r="O230" s="110">
        <f>Sheet1!F65</f>
        <v>0.4068933314002578</v>
      </c>
    </row>
    <row r="231" spans="1:15" ht="12.75">
      <c r="A231">
        <v>33.5</v>
      </c>
      <c r="B231" s="110">
        <f t="shared" si="8"/>
        <v>858.6360411639394</v>
      </c>
      <c r="C231" s="110">
        <f>A231*Sheet1!D29</f>
        <v>402</v>
      </c>
      <c r="E231" s="110">
        <f t="shared" si="7"/>
        <v>456.6360411639393</v>
      </c>
      <c r="O231" s="110">
        <f>Sheet1!F65</f>
        <v>0.4068933314002578</v>
      </c>
    </row>
    <row r="232" spans="1:15" ht="12.75">
      <c r="A232">
        <v>34</v>
      </c>
      <c r="B232" s="110">
        <f t="shared" si="8"/>
        <v>878.368691098698</v>
      </c>
      <c r="C232" s="110">
        <f>A232*Sheet1!D29</f>
        <v>408</v>
      </c>
      <c r="E232" s="110">
        <f t="shared" si="7"/>
        <v>470.36869109869804</v>
      </c>
      <c r="O232" s="110">
        <f>Sheet1!F65</f>
        <v>0.4068933314002578</v>
      </c>
    </row>
    <row r="233" spans="1:15" ht="12.75">
      <c r="A233">
        <v>34.5</v>
      </c>
      <c r="B233" s="110">
        <f t="shared" si="8"/>
        <v>898.3047876991568</v>
      </c>
      <c r="C233" s="110">
        <f>A233*Sheet1!D29</f>
        <v>414</v>
      </c>
      <c r="E233" s="110">
        <f t="shared" si="7"/>
        <v>484.30478769915686</v>
      </c>
      <c r="O233" s="110">
        <f>Sheet1!F65</f>
        <v>0.4068933314002578</v>
      </c>
    </row>
    <row r="234" spans="1:15" ht="12.75">
      <c r="A234">
        <v>35</v>
      </c>
      <c r="B234" s="110">
        <f t="shared" si="8"/>
        <v>918.4443309653159</v>
      </c>
      <c r="C234" s="110">
        <f>A234*Sheet1!D29</f>
        <v>420</v>
      </c>
      <c r="E234" s="110">
        <f t="shared" si="7"/>
        <v>498.4443309653158</v>
      </c>
      <c r="O234" s="110">
        <f>Sheet1!F65</f>
        <v>0.4068933314002578</v>
      </c>
    </row>
    <row r="235" spans="1:15" ht="12.75">
      <c r="A235">
        <v>35.5</v>
      </c>
      <c r="B235" s="110">
        <f t="shared" si="8"/>
        <v>938.7873208971749</v>
      </c>
      <c r="C235" s="110">
        <f>A235*Sheet1!D29</f>
        <v>426</v>
      </c>
      <c r="E235" s="110">
        <f t="shared" si="7"/>
        <v>512.7873208971749</v>
      </c>
      <c r="O235" s="110">
        <f>Sheet1!F65</f>
        <v>0.4068933314002578</v>
      </c>
    </row>
    <row r="236" spans="1:15" ht="12.75">
      <c r="A236">
        <v>36</v>
      </c>
      <c r="B236" s="110">
        <f t="shared" si="8"/>
        <v>959.3337574947341</v>
      </c>
      <c r="C236" s="110">
        <f>A236*Sheet1!D29</f>
        <v>432</v>
      </c>
      <c r="E236" s="110">
        <f t="shared" si="7"/>
        <v>527.3337574947341</v>
      </c>
      <c r="O236" s="110">
        <f>Sheet1!F65</f>
        <v>0.4068933314002578</v>
      </c>
    </row>
    <row r="237" spans="1:15" ht="12.75">
      <c r="A237">
        <v>36.5</v>
      </c>
      <c r="B237" s="110">
        <f t="shared" si="8"/>
        <v>980.0836407579934</v>
      </c>
      <c r="C237" s="110">
        <f>A237*Sheet1!D29</f>
        <v>438</v>
      </c>
      <c r="E237" s="110">
        <f t="shared" si="7"/>
        <v>542.0836407579934</v>
      </c>
      <c r="O237" s="110">
        <f>Sheet1!F65</f>
        <v>0.4068933314002578</v>
      </c>
    </row>
    <row r="238" spans="1:15" ht="12.75">
      <c r="A238">
        <v>37</v>
      </c>
      <c r="B238" s="110">
        <f t="shared" si="8"/>
        <v>1001.0369706869529</v>
      </c>
      <c r="C238" s="110">
        <f>A238*Sheet1!D29</f>
        <v>444</v>
      </c>
      <c r="E238" s="110">
        <f t="shared" si="7"/>
        <v>557.0369706869529</v>
      </c>
      <c r="O238" s="110">
        <f>Sheet1!F65</f>
        <v>0.4068933314002578</v>
      </c>
    </row>
    <row r="239" spans="1:15" ht="12.75">
      <c r="A239">
        <v>37.5</v>
      </c>
      <c r="B239" s="110">
        <f t="shared" si="8"/>
        <v>1022.1937472816126</v>
      </c>
      <c r="C239" s="110">
        <f>A239*Sheet1!D29</f>
        <v>450</v>
      </c>
      <c r="E239" s="110">
        <f t="shared" si="7"/>
        <v>572.1937472816126</v>
      </c>
      <c r="O239" s="110">
        <f>Sheet1!F65</f>
        <v>0.4068933314002578</v>
      </c>
    </row>
    <row r="240" spans="1:15" ht="12.75">
      <c r="A240">
        <v>38</v>
      </c>
      <c r="B240" s="110">
        <f t="shared" si="8"/>
        <v>1043.5539705419724</v>
      </c>
      <c r="C240" s="110">
        <f>A240*Sheet1!D29</f>
        <v>456</v>
      </c>
      <c r="E240" s="110">
        <f t="shared" si="7"/>
        <v>587.5539705419723</v>
      </c>
      <c r="O240" s="110">
        <f>Sheet1!F65</f>
        <v>0.4068933314002578</v>
      </c>
    </row>
    <row r="241" spans="1:15" ht="12.75">
      <c r="A241">
        <v>38.5</v>
      </c>
      <c r="B241" s="110">
        <f t="shared" si="8"/>
        <v>1065.1176404680323</v>
      </c>
      <c r="C241" s="110">
        <f>A241*Sheet1!D29</f>
        <v>462</v>
      </c>
      <c r="E241" s="110">
        <f t="shared" si="7"/>
        <v>603.1176404680322</v>
      </c>
      <c r="O241" s="110">
        <f>Sheet1!F65</f>
        <v>0.4068933314002578</v>
      </c>
    </row>
    <row r="242" spans="1:15" ht="12.75">
      <c r="A242">
        <v>39</v>
      </c>
      <c r="B242" s="110">
        <f t="shared" si="8"/>
        <v>1086.8847570597923</v>
      </c>
      <c r="C242" s="110">
        <f>A242*Sheet1!D29</f>
        <v>468</v>
      </c>
      <c r="E242" s="110">
        <f t="shared" si="7"/>
        <v>618.8847570597922</v>
      </c>
      <c r="O242" s="110">
        <f>Sheet1!F65</f>
        <v>0.4068933314002578</v>
      </c>
    </row>
    <row r="243" spans="1:15" ht="12.75">
      <c r="A243">
        <v>39.5</v>
      </c>
      <c r="B243" s="110">
        <f t="shared" si="8"/>
        <v>1108.8553203172523</v>
      </c>
      <c r="C243" s="110">
        <f>A243*Sheet1!D29</f>
        <v>474</v>
      </c>
      <c r="E243" s="110">
        <f t="shared" si="7"/>
        <v>634.8553203172522</v>
      </c>
      <c r="O243" s="110">
        <f>Sheet1!F65</f>
        <v>0.4068933314002578</v>
      </c>
    </row>
    <row r="244" spans="1:15" ht="12.75">
      <c r="A244">
        <v>40</v>
      </c>
      <c r="B244" s="110">
        <f t="shared" si="8"/>
        <v>1131.0293302404125</v>
      </c>
      <c r="C244" s="110">
        <f>A244*Sheet1!D29</f>
        <v>480</v>
      </c>
      <c r="E244" s="110">
        <f t="shared" si="7"/>
        <v>651.0293302404125</v>
      </c>
      <c r="O244" s="110">
        <f>Sheet1!F65</f>
        <v>0.4068933314002578</v>
      </c>
    </row>
    <row r="245" spans="1:15" ht="12.75">
      <c r="A245">
        <v>40.5</v>
      </c>
      <c r="B245" s="110">
        <f t="shared" si="8"/>
        <v>1153.4067868292727</v>
      </c>
      <c r="C245" s="110">
        <f>A245*Sheet1!D29</f>
        <v>486</v>
      </c>
      <c r="E245" s="110">
        <f t="shared" si="7"/>
        <v>667.4067868292728</v>
      </c>
      <c r="O245" s="110">
        <f>Sheet1!F65</f>
        <v>0.4068933314002578</v>
      </c>
    </row>
    <row r="246" spans="1:15" ht="12.75">
      <c r="A246">
        <v>41</v>
      </c>
      <c r="B246" s="110">
        <f t="shared" si="8"/>
        <v>1175.9876900838335</v>
      </c>
      <c r="C246" s="110">
        <f>A246*Sheet1!D29</f>
        <v>492</v>
      </c>
      <c r="E246" s="110">
        <f t="shared" si="7"/>
        <v>683.9876900838334</v>
      </c>
      <c r="O246" s="110">
        <f>Sheet1!F65</f>
        <v>0.4068933314002578</v>
      </c>
    </row>
    <row r="247" spans="1:15" ht="12.75">
      <c r="A247">
        <v>41.5</v>
      </c>
      <c r="B247" s="110">
        <f t="shared" si="8"/>
        <v>1198.772040004094</v>
      </c>
      <c r="C247" s="110">
        <f>A247*Sheet1!D29</f>
        <v>498</v>
      </c>
      <c r="E247" s="110">
        <f t="shared" si="7"/>
        <v>700.772040004094</v>
      </c>
      <c r="O247" s="110">
        <f>Sheet1!F65</f>
        <v>0.4068933314002578</v>
      </c>
    </row>
    <row r="248" spans="1:15" ht="12.75">
      <c r="A248">
        <v>42</v>
      </c>
      <c r="B248" s="110">
        <f t="shared" si="8"/>
        <v>1221.7598365900549</v>
      </c>
      <c r="C248" s="110">
        <f>A248*Sheet1!D29</f>
        <v>504</v>
      </c>
      <c r="E248" s="110">
        <f t="shared" si="7"/>
        <v>717.7598365900548</v>
      </c>
      <c r="O248" s="110">
        <f>Sheet1!F65</f>
        <v>0.4068933314002578</v>
      </c>
    </row>
    <row r="249" spans="1:15" ht="12.75">
      <c r="A249">
        <v>42.5</v>
      </c>
      <c r="B249" s="110">
        <f t="shared" si="8"/>
        <v>1244.9510798417157</v>
      </c>
      <c r="C249" s="110">
        <f>A249*Sheet1!D29</f>
        <v>510</v>
      </c>
      <c r="E249" s="110">
        <f t="shared" si="7"/>
        <v>734.9510798417157</v>
      </c>
      <c r="O249" s="110">
        <f>Sheet1!F65</f>
        <v>0.4068933314002578</v>
      </c>
    </row>
    <row r="250" spans="1:15" ht="12.75">
      <c r="A250">
        <v>43</v>
      </c>
      <c r="B250" s="110">
        <f t="shared" si="8"/>
        <v>1268.3457697590766</v>
      </c>
      <c r="C250" s="110">
        <f>A250*Sheet1!D29</f>
        <v>516</v>
      </c>
      <c r="E250" s="110">
        <f t="shared" si="7"/>
        <v>752.3457697590767</v>
      </c>
      <c r="O250" s="110">
        <f>Sheet1!F65</f>
        <v>0.4068933314002578</v>
      </c>
    </row>
    <row r="251" spans="1:15" ht="12.75">
      <c r="A251">
        <v>43.5</v>
      </c>
      <c r="B251" s="110">
        <f t="shared" si="8"/>
        <v>1291.9439063421378</v>
      </c>
      <c r="C251" s="110">
        <f>A251*Sheet1!D29</f>
        <v>522</v>
      </c>
      <c r="E251" s="110">
        <f t="shared" si="7"/>
        <v>769.9439063421378</v>
      </c>
      <c r="O251" s="110">
        <f>Sheet1!F65</f>
        <v>0.4068933314002578</v>
      </c>
    </row>
    <row r="252" spans="1:15" ht="12.75">
      <c r="A252">
        <v>44</v>
      </c>
      <c r="B252" s="110">
        <f t="shared" si="8"/>
        <v>1315.745489590899</v>
      </c>
      <c r="C252" s="110">
        <f>A252*Sheet1!D29</f>
        <v>528</v>
      </c>
      <c r="E252" s="110">
        <f t="shared" si="7"/>
        <v>787.7454895908991</v>
      </c>
      <c r="O252" s="110">
        <f>Sheet1!F65</f>
        <v>0.4068933314002578</v>
      </c>
    </row>
    <row r="253" spans="1:15" ht="12.75">
      <c r="A253">
        <v>44.5</v>
      </c>
      <c r="B253" s="110">
        <f t="shared" si="8"/>
        <v>1339.7505195053604</v>
      </c>
      <c r="C253" s="110">
        <f>A253*Sheet1!D29</f>
        <v>534</v>
      </c>
      <c r="E253" s="110">
        <f t="shared" si="7"/>
        <v>805.7505195053606</v>
      </c>
      <c r="O253" s="110">
        <f>Sheet1!F65</f>
        <v>0.4068933314002578</v>
      </c>
    </row>
    <row r="254" spans="1:15" ht="12.75">
      <c r="A254">
        <v>45</v>
      </c>
      <c r="B254" s="110">
        <f t="shared" si="8"/>
        <v>1363.958996085522</v>
      </c>
      <c r="C254" s="110">
        <f>A254*Sheet1!D29</f>
        <v>540</v>
      </c>
      <c r="E254" s="110">
        <f t="shared" si="7"/>
        <v>823.958996085522</v>
      </c>
      <c r="O254" s="110">
        <f>Sheet1!F65</f>
        <v>0.4068933314002578</v>
      </c>
    </row>
    <row r="255" spans="1:15" ht="12.75">
      <c r="A255">
        <v>45.5</v>
      </c>
      <c r="B255" s="110">
        <f t="shared" si="8"/>
        <v>1388.3709193313837</v>
      </c>
      <c r="C255" s="110">
        <f>A255*Sheet1!D29</f>
        <v>546</v>
      </c>
      <c r="E255" s="110">
        <f t="shared" si="7"/>
        <v>842.3709193313837</v>
      </c>
      <c r="O255" s="110">
        <f>Sheet1!F65</f>
        <v>0.4068933314002578</v>
      </c>
    </row>
    <row r="256" spans="1:15" ht="12.75">
      <c r="A256">
        <v>46</v>
      </c>
      <c r="B256" s="110">
        <f t="shared" si="8"/>
        <v>1412.9862892429455</v>
      </c>
      <c r="C256" s="110">
        <f>A256*Sheet1!D29</f>
        <v>552</v>
      </c>
      <c r="E256" s="110">
        <f t="shared" si="7"/>
        <v>860.9862892429455</v>
      </c>
      <c r="O256" s="110">
        <f>Sheet1!F65</f>
        <v>0.4068933314002578</v>
      </c>
    </row>
    <row r="257" spans="1:15" ht="12.75">
      <c r="A257">
        <v>46.5</v>
      </c>
      <c r="B257" s="110">
        <f t="shared" si="8"/>
        <v>1437.8051058202075</v>
      </c>
      <c r="C257" s="110">
        <f>A257*Sheet1!D29</f>
        <v>558</v>
      </c>
      <c r="E257" s="110">
        <f t="shared" si="7"/>
        <v>879.8051058202075</v>
      </c>
      <c r="O257" s="110">
        <f>Sheet1!F65</f>
        <v>0.4068933314002578</v>
      </c>
    </row>
    <row r="258" spans="1:15" ht="12.75">
      <c r="A258">
        <v>47</v>
      </c>
      <c r="B258" s="110">
        <f t="shared" si="8"/>
        <v>1462.8273690631695</v>
      </c>
      <c r="C258" s="110">
        <f>A258*Sheet1!D29</f>
        <v>564</v>
      </c>
      <c r="E258" s="110">
        <f t="shared" si="7"/>
        <v>898.8273690631695</v>
      </c>
      <c r="O258" s="110">
        <f>Sheet1!F65</f>
        <v>0.4068933314002578</v>
      </c>
    </row>
    <row r="259" spans="1:15" ht="12.75">
      <c r="A259">
        <v>47.5</v>
      </c>
      <c r="B259" s="110">
        <f t="shared" si="8"/>
        <v>1488.0530789718316</v>
      </c>
      <c r="C259" s="110">
        <f>A259*Sheet1!D29</f>
        <v>570</v>
      </c>
      <c r="E259" s="110">
        <f t="shared" si="7"/>
        <v>918.0530789718316</v>
      </c>
      <c r="O259" s="110">
        <f>Sheet1!F65</f>
        <v>0.4068933314002578</v>
      </c>
    </row>
    <row r="260" spans="1:15" ht="12.75">
      <c r="A260">
        <v>48</v>
      </c>
      <c r="B260" s="110">
        <f t="shared" si="8"/>
        <v>1513.4822355461938</v>
      </c>
      <c r="C260" s="110">
        <f>A260*Sheet1!D29</f>
        <v>576</v>
      </c>
      <c r="E260" s="110">
        <f t="shared" si="7"/>
        <v>937.4822355461939</v>
      </c>
      <c r="O260" s="110">
        <f>Sheet1!F65</f>
        <v>0.4068933314002578</v>
      </c>
    </row>
    <row r="261" spans="1:15" ht="12.75">
      <c r="A261">
        <v>48.5</v>
      </c>
      <c r="B261" s="110">
        <f t="shared" si="8"/>
        <v>1539.1148387862563</v>
      </c>
      <c r="C261" s="110">
        <f>A261*Sheet1!D29</f>
        <v>582</v>
      </c>
      <c r="E261" s="110">
        <f t="shared" si="7"/>
        <v>957.1148387862564</v>
      </c>
      <c r="O261" s="110">
        <f>Sheet1!F65</f>
        <v>0.4068933314002578</v>
      </c>
    </row>
    <row r="262" spans="1:15" ht="12.75">
      <c r="A262">
        <v>49</v>
      </c>
      <c r="B262" s="110">
        <f t="shared" si="8"/>
        <v>1564.950888692019</v>
      </c>
      <c r="C262" s="110">
        <f>A262*Sheet1!D29</f>
        <v>588</v>
      </c>
      <c r="E262" s="110">
        <f aca="true" t="shared" si="9" ref="E262:E325">(A262*A262)*O262</f>
        <v>976.950888692019</v>
      </c>
      <c r="O262" s="110">
        <f>Sheet1!F65</f>
        <v>0.4068933314002578</v>
      </c>
    </row>
    <row r="263" spans="1:15" ht="12.75">
      <c r="A263">
        <v>49.5</v>
      </c>
      <c r="B263" s="110">
        <f t="shared" si="8"/>
        <v>1590.9903852634816</v>
      </c>
      <c r="C263" s="110">
        <f>A263*Sheet1!D29</f>
        <v>594</v>
      </c>
      <c r="E263" s="110">
        <f t="shared" si="9"/>
        <v>996.9903852634817</v>
      </c>
      <c r="O263" s="110">
        <f>Sheet1!F65</f>
        <v>0.4068933314002578</v>
      </c>
    </row>
    <row r="264" spans="1:15" ht="12.75">
      <c r="A264">
        <v>50</v>
      </c>
      <c r="B264" s="110">
        <f aca="true" t="shared" si="10" ref="B264:B327">C264+E264</f>
        <v>1617.2333285006443</v>
      </c>
      <c r="C264" s="110">
        <f>A264*Sheet1!D29</f>
        <v>600</v>
      </c>
      <c r="E264" s="110">
        <f t="shared" si="9"/>
        <v>1017.2333285006445</v>
      </c>
      <c r="O264" s="110">
        <f>Sheet1!F65</f>
        <v>0.4068933314002578</v>
      </c>
    </row>
    <row r="265" spans="1:15" ht="12.75">
      <c r="A265">
        <v>51</v>
      </c>
      <c r="B265" s="110">
        <f t="shared" si="10"/>
        <v>1670.3295549720706</v>
      </c>
      <c r="C265" s="110">
        <f>A265*Sheet1!D29</f>
        <v>612</v>
      </c>
      <c r="E265" s="110">
        <f t="shared" si="9"/>
        <v>1058.3295549720706</v>
      </c>
      <c r="O265" s="110">
        <f>Sheet1!F65</f>
        <v>0.4068933314002578</v>
      </c>
    </row>
    <row r="266" spans="1:15" ht="12.75">
      <c r="A266">
        <v>52</v>
      </c>
      <c r="B266" s="110">
        <f t="shared" si="10"/>
        <v>1724.2395681062972</v>
      </c>
      <c r="C266" s="110">
        <f>A266*Sheet1!D29</f>
        <v>624</v>
      </c>
      <c r="E266" s="110">
        <f t="shared" si="9"/>
        <v>1100.2395681062972</v>
      </c>
      <c r="O266" s="110">
        <f>Sheet1!F65</f>
        <v>0.4068933314002578</v>
      </c>
    </row>
    <row r="267" spans="1:15" ht="12.75">
      <c r="A267">
        <v>53</v>
      </c>
      <c r="B267" s="110">
        <f t="shared" si="10"/>
        <v>1778.963367903324</v>
      </c>
      <c r="C267" s="110">
        <f>A267*Sheet1!D29</f>
        <v>636</v>
      </c>
      <c r="E267" s="110">
        <f t="shared" si="9"/>
        <v>1142.963367903324</v>
      </c>
      <c r="O267" s="110">
        <f>Sheet1!F65</f>
        <v>0.4068933314002578</v>
      </c>
    </row>
    <row r="268" spans="1:15" ht="12.75">
      <c r="A268">
        <v>54</v>
      </c>
      <c r="B268" s="110">
        <f t="shared" si="10"/>
        <v>1834.5009543631518</v>
      </c>
      <c r="C268" s="110">
        <f>A268*Sheet1!D29</f>
        <v>648</v>
      </c>
      <c r="E268" s="110">
        <f t="shared" si="9"/>
        <v>1186.5009543631518</v>
      </c>
      <c r="O268" s="110">
        <f>Sheet1!F65</f>
        <v>0.4068933314002578</v>
      </c>
    </row>
    <row r="269" spans="1:15" ht="12.75">
      <c r="A269">
        <v>55</v>
      </c>
      <c r="B269" s="110">
        <f t="shared" si="10"/>
        <v>1890.8523274857798</v>
      </c>
      <c r="C269" s="110">
        <f>A269*Sheet1!D29</f>
        <v>660</v>
      </c>
      <c r="E269" s="110">
        <f t="shared" si="9"/>
        <v>1230.8523274857798</v>
      </c>
      <c r="O269" s="110">
        <f>Sheet1!F65</f>
        <v>0.4068933314002578</v>
      </c>
    </row>
    <row r="270" spans="1:15" ht="12.75">
      <c r="A270">
        <v>56</v>
      </c>
      <c r="B270" s="110">
        <f t="shared" si="10"/>
        <v>1948.0174872712084</v>
      </c>
      <c r="C270" s="110">
        <f>A270*Sheet1!D29</f>
        <v>672</v>
      </c>
      <c r="E270" s="110">
        <f t="shared" si="9"/>
        <v>1276.0174872712084</v>
      </c>
      <c r="O270" s="110">
        <f>Sheet1!F65</f>
        <v>0.4068933314002578</v>
      </c>
    </row>
    <row r="271" spans="1:15" ht="12.75">
      <c r="A271">
        <v>57</v>
      </c>
      <c r="B271" s="110">
        <f t="shared" si="10"/>
        <v>2005.9964337194376</v>
      </c>
      <c r="C271" s="110">
        <f>A271*Sheet1!D29</f>
        <v>684</v>
      </c>
      <c r="E271" s="110">
        <f t="shared" si="9"/>
        <v>1321.9964337194376</v>
      </c>
      <c r="O271" s="110">
        <f>Sheet1!F65</f>
        <v>0.4068933314002578</v>
      </c>
    </row>
    <row r="272" spans="1:15" ht="12.75">
      <c r="A272">
        <v>58</v>
      </c>
      <c r="B272" s="110">
        <f t="shared" si="10"/>
        <v>2064.7891668304674</v>
      </c>
      <c r="C272" s="110">
        <f>A272*Sheet1!D29</f>
        <v>696</v>
      </c>
      <c r="E272" s="110">
        <f t="shared" si="9"/>
        <v>1368.7891668304671</v>
      </c>
      <c r="O272" s="110">
        <f>Sheet1!F65</f>
        <v>0.4068933314002578</v>
      </c>
    </row>
    <row r="273" spans="1:15" ht="12.75">
      <c r="A273">
        <v>59</v>
      </c>
      <c r="B273" s="110">
        <f t="shared" si="10"/>
        <v>2124.395686604297</v>
      </c>
      <c r="C273" s="110">
        <f>A273*Sheet1!D29</f>
        <v>708</v>
      </c>
      <c r="E273" s="110">
        <f t="shared" si="9"/>
        <v>1416.3956866042975</v>
      </c>
      <c r="O273" s="110">
        <f>Sheet1!F65</f>
        <v>0.4068933314002578</v>
      </c>
    </row>
    <row r="274" spans="1:15" ht="12.75">
      <c r="A274">
        <v>60</v>
      </c>
      <c r="B274" s="110">
        <f t="shared" si="10"/>
        <v>2184.8159930409283</v>
      </c>
      <c r="C274" s="110">
        <f>A274*Sheet1!D29</f>
        <v>720</v>
      </c>
      <c r="E274" s="110">
        <f t="shared" si="9"/>
        <v>1464.815993040928</v>
      </c>
      <c r="O274" s="110">
        <f>Sheet1!F65</f>
        <v>0.4068933314002578</v>
      </c>
    </row>
    <row r="275" spans="1:15" ht="12.75">
      <c r="A275">
        <v>61</v>
      </c>
      <c r="B275" s="110">
        <f t="shared" si="10"/>
        <v>2246.0500861403593</v>
      </c>
      <c r="C275" s="110">
        <f>A275*Sheet1!D29</f>
        <v>732</v>
      </c>
      <c r="E275" s="110">
        <f t="shared" si="9"/>
        <v>1514.0500861403593</v>
      </c>
      <c r="O275" s="110">
        <f>Sheet1!F65</f>
        <v>0.4068933314002578</v>
      </c>
    </row>
    <row r="276" spans="1:15" ht="12.75">
      <c r="A276">
        <v>62</v>
      </c>
      <c r="B276" s="110">
        <f t="shared" si="10"/>
        <v>2308.0979659025907</v>
      </c>
      <c r="C276" s="110">
        <f>A276*Sheet1!D29</f>
        <v>744</v>
      </c>
      <c r="E276" s="110">
        <f t="shared" si="9"/>
        <v>1564.0979659025909</v>
      </c>
      <c r="O276" s="110">
        <f>Sheet1!F65</f>
        <v>0.4068933314002578</v>
      </c>
    </row>
    <row r="277" spans="1:15" ht="12.75">
      <c r="A277">
        <v>63</v>
      </c>
      <c r="B277" s="110">
        <f t="shared" si="10"/>
        <v>2370.9596323276232</v>
      </c>
      <c r="C277" s="110">
        <f>A277*Sheet1!D29</f>
        <v>756</v>
      </c>
      <c r="E277" s="110">
        <f t="shared" si="9"/>
        <v>1614.9596323276232</v>
      </c>
      <c r="O277" s="110">
        <f>Sheet1!F65</f>
        <v>0.4068933314002578</v>
      </c>
    </row>
    <row r="278" spans="1:15" ht="12.75">
      <c r="A278">
        <v>64</v>
      </c>
      <c r="B278" s="110">
        <f t="shared" si="10"/>
        <v>2434.635085415456</v>
      </c>
      <c r="C278" s="110">
        <f>A278*Sheet1!D29</f>
        <v>768</v>
      </c>
      <c r="E278" s="110">
        <f t="shared" si="9"/>
        <v>1666.635085415456</v>
      </c>
      <c r="O278" s="110">
        <f>Sheet1!F65</f>
        <v>0.4068933314002578</v>
      </c>
    </row>
    <row r="279" spans="1:15" ht="12.75">
      <c r="A279">
        <v>65</v>
      </c>
      <c r="B279" s="110">
        <f t="shared" si="10"/>
        <v>2499.124325166089</v>
      </c>
      <c r="C279" s="110">
        <f>A279*Sheet1!D29</f>
        <v>780</v>
      </c>
      <c r="E279" s="110">
        <f t="shared" si="9"/>
        <v>1719.1243251660892</v>
      </c>
      <c r="O279" s="110">
        <f>Sheet1!F65</f>
        <v>0.4068933314002578</v>
      </c>
    </row>
    <row r="280" spans="1:15" ht="12.75">
      <c r="A280">
        <v>66</v>
      </c>
      <c r="B280" s="110">
        <f t="shared" si="10"/>
        <v>2564.427351579523</v>
      </c>
      <c r="C280" s="110">
        <f>A280*Sheet1!D29</f>
        <v>792</v>
      </c>
      <c r="E280" s="110">
        <f t="shared" si="9"/>
        <v>1772.427351579523</v>
      </c>
      <c r="O280" s="110">
        <f>Sheet1!F65</f>
        <v>0.4068933314002578</v>
      </c>
    </row>
    <row r="281" spans="1:15" ht="12.75">
      <c r="A281">
        <v>67</v>
      </c>
      <c r="B281" s="110">
        <f t="shared" si="10"/>
        <v>2630.5441646557574</v>
      </c>
      <c r="C281" s="110">
        <f>A281*Sheet1!D29</f>
        <v>804</v>
      </c>
      <c r="E281" s="110">
        <f t="shared" si="9"/>
        <v>1826.5441646557572</v>
      </c>
      <c r="O281" s="110">
        <f>Sheet1!F65</f>
        <v>0.4068933314002578</v>
      </c>
    </row>
    <row r="282" spans="1:15" ht="12.75">
      <c r="A282">
        <v>68</v>
      </c>
      <c r="B282" s="110">
        <f t="shared" si="10"/>
        <v>2697.474764394792</v>
      </c>
      <c r="C282" s="110">
        <f>A282*Sheet1!D29</f>
        <v>816</v>
      </c>
      <c r="E282" s="110">
        <f t="shared" si="9"/>
        <v>1881.4747643947921</v>
      </c>
      <c r="O282" s="110">
        <f>Sheet1!F65</f>
        <v>0.4068933314002578</v>
      </c>
    </row>
    <row r="283" spans="1:15" ht="12.75">
      <c r="A283">
        <v>69</v>
      </c>
      <c r="B283" s="110">
        <f t="shared" si="10"/>
        <v>2765.219150796627</v>
      </c>
      <c r="C283" s="110">
        <f>A283*Sheet1!D29</f>
        <v>828</v>
      </c>
      <c r="E283" s="110">
        <f t="shared" si="9"/>
        <v>1937.2191507966274</v>
      </c>
      <c r="O283" s="110">
        <f>Sheet1!F65</f>
        <v>0.4068933314002578</v>
      </c>
    </row>
    <row r="284" spans="1:15" ht="12.75">
      <c r="A284">
        <v>70</v>
      </c>
      <c r="B284" s="110">
        <f t="shared" si="10"/>
        <v>2833.7773238612635</v>
      </c>
      <c r="C284" s="110">
        <f>A284*Sheet1!D29</f>
        <v>840</v>
      </c>
      <c r="E284" s="110">
        <f t="shared" si="9"/>
        <v>1993.7773238612633</v>
      </c>
      <c r="O284" s="110">
        <f>Sheet1!F65</f>
        <v>0.4068933314002578</v>
      </c>
    </row>
    <row r="285" spans="1:15" ht="12.75">
      <c r="A285">
        <v>71</v>
      </c>
      <c r="B285" s="110">
        <f t="shared" si="10"/>
        <v>2903.1492835886997</v>
      </c>
      <c r="C285" s="110">
        <f>A285*Sheet1!D29</f>
        <v>852</v>
      </c>
      <c r="E285" s="110">
        <f t="shared" si="9"/>
        <v>2051.1492835886997</v>
      </c>
      <c r="O285" s="110">
        <f>Sheet1!F65</f>
        <v>0.4068933314002578</v>
      </c>
    </row>
    <row r="286" spans="1:15" ht="12.75">
      <c r="A286">
        <v>72</v>
      </c>
      <c r="B286" s="110">
        <f t="shared" si="10"/>
        <v>2973.3350299789363</v>
      </c>
      <c r="C286" s="110">
        <f>A286*Sheet1!D29</f>
        <v>864</v>
      </c>
      <c r="E286" s="110">
        <f t="shared" si="9"/>
        <v>2109.3350299789363</v>
      </c>
      <c r="O286" s="110">
        <f>Sheet1!F65</f>
        <v>0.4068933314002578</v>
      </c>
    </row>
    <row r="287" spans="1:15" ht="12.75">
      <c r="A287">
        <v>73</v>
      </c>
      <c r="B287" s="110">
        <f t="shared" si="10"/>
        <v>3044.3345630319736</v>
      </c>
      <c r="C287" s="110">
        <f>A287*Sheet1!D29</f>
        <v>876</v>
      </c>
      <c r="E287" s="110">
        <f t="shared" si="9"/>
        <v>2168.3345630319736</v>
      </c>
      <c r="O287" s="110">
        <f>Sheet1!F65</f>
        <v>0.4068933314002578</v>
      </c>
    </row>
    <row r="288" spans="1:15" ht="12.75">
      <c r="A288">
        <v>74</v>
      </c>
      <c r="B288" s="110">
        <f t="shared" si="10"/>
        <v>3116.1478827478118</v>
      </c>
      <c r="C288" s="110">
        <f>A288*Sheet1!D29</f>
        <v>888</v>
      </c>
      <c r="E288" s="110">
        <f t="shared" si="9"/>
        <v>2228.1478827478118</v>
      </c>
      <c r="O288" s="110">
        <f>Sheet1!F65</f>
        <v>0.4068933314002578</v>
      </c>
    </row>
    <row r="289" spans="1:15" ht="12.75">
      <c r="A289">
        <v>75</v>
      </c>
      <c r="B289" s="110">
        <f t="shared" si="10"/>
        <v>3188.7749891264502</v>
      </c>
      <c r="C289" s="110">
        <f>A289*Sheet1!D29</f>
        <v>900</v>
      </c>
      <c r="E289" s="110">
        <f t="shared" si="9"/>
        <v>2288.7749891264502</v>
      </c>
      <c r="O289" s="110">
        <f>Sheet1!F65</f>
        <v>0.4068933314002578</v>
      </c>
    </row>
    <row r="290" spans="1:15" ht="12.75">
      <c r="A290">
        <v>76</v>
      </c>
      <c r="B290" s="110">
        <f t="shared" si="10"/>
        <v>3262.215882167889</v>
      </c>
      <c r="C290" s="110">
        <f>A290*Sheet1!D29</f>
        <v>912</v>
      </c>
      <c r="E290" s="110">
        <f t="shared" si="9"/>
        <v>2350.215882167889</v>
      </c>
      <c r="O290" s="110">
        <f>Sheet1!F65</f>
        <v>0.4068933314002578</v>
      </c>
    </row>
    <row r="291" spans="1:15" ht="12.75">
      <c r="A291">
        <v>77</v>
      </c>
      <c r="B291" s="110">
        <f t="shared" si="10"/>
        <v>3336.4705618721287</v>
      </c>
      <c r="C291" s="110">
        <f>A291*Sheet1!D29</f>
        <v>924</v>
      </c>
      <c r="E291" s="110">
        <f t="shared" si="9"/>
        <v>2412.4705618721287</v>
      </c>
      <c r="O291" s="110">
        <f>Sheet1!F65</f>
        <v>0.4068933314002578</v>
      </c>
    </row>
    <row r="292" spans="1:15" ht="12.75">
      <c r="A292">
        <v>78</v>
      </c>
      <c r="B292" s="110">
        <f t="shared" si="10"/>
        <v>3411.5390282391686</v>
      </c>
      <c r="C292" s="110">
        <f>A292*Sheet1!D29</f>
        <v>936</v>
      </c>
      <c r="E292" s="110">
        <f t="shared" si="9"/>
        <v>2475.5390282391686</v>
      </c>
      <c r="O292" s="110">
        <f>Sheet1!F65</f>
        <v>0.4068933314002578</v>
      </c>
    </row>
    <row r="293" spans="1:15" ht="12.75">
      <c r="A293">
        <v>79</v>
      </c>
      <c r="B293" s="110">
        <f t="shared" si="10"/>
        <v>3487.421281269009</v>
      </c>
      <c r="C293" s="110">
        <f>A293*Sheet1!D29</f>
        <v>948</v>
      </c>
      <c r="E293" s="110">
        <f t="shared" si="9"/>
        <v>2539.421281269009</v>
      </c>
      <c r="O293" s="110">
        <f>Sheet1!F65</f>
        <v>0.4068933314002578</v>
      </c>
    </row>
    <row r="294" spans="1:15" ht="12.75">
      <c r="A294">
        <v>80</v>
      </c>
      <c r="B294" s="110">
        <f t="shared" si="10"/>
        <v>3564.11732096165</v>
      </c>
      <c r="C294" s="110">
        <f>A294*Sheet1!D29</f>
        <v>960</v>
      </c>
      <c r="E294" s="110">
        <f t="shared" si="9"/>
        <v>2604.11732096165</v>
      </c>
      <c r="O294" s="110">
        <f>Sheet1!F65</f>
        <v>0.4068933314002578</v>
      </c>
    </row>
    <row r="295" spans="1:15" ht="12.75">
      <c r="A295">
        <v>81</v>
      </c>
      <c r="B295" s="110">
        <f t="shared" si="10"/>
        <v>3641.6271473170914</v>
      </c>
      <c r="C295" s="110">
        <f>A295*Sheet1!D29</f>
        <v>972</v>
      </c>
      <c r="E295" s="110">
        <f t="shared" si="9"/>
        <v>2669.6271473170914</v>
      </c>
      <c r="O295" s="110">
        <f>Sheet1!F65</f>
        <v>0.4068933314002578</v>
      </c>
    </row>
    <row r="296" spans="1:15" ht="12.75">
      <c r="A296">
        <v>82</v>
      </c>
      <c r="B296" s="110">
        <f t="shared" si="10"/>
        <v>3719.9507603353336</v>
      </c>
      <c r="C296" s="110">
        <f>A296*Sheet1!D29</f>
        <v>984</v>
      </c>
      <c r="E296" s="110">
        <f t="shared" si="9"/>
        <v>2735.9507603353336</v>
      </c>
      <c r="O296" s="110">
        <f>Sheet1!F65</f>
        <v>0.4068933314002578</v>
      </c>
    </row>
    <row r="297" spans="1:15" ht="12.75">
      <c r="A297">
        <v>83</v>
      </c>
      <c r="B297" s="110">
        <f t="shared" si="10"/>
        <v>3799.088160016376</v>
      </c>
      <c r="C297" s="110">
        <f>A297*Sheet1!D29</f>
        <v>996</v>
      </c>
      <c r="E297" s="110">
        <f t="shared" si="9"/>
        <v>2803.088160016376</v>
      </c>
      <c r="O297" s="110">
        <f>Sheet1!F65</f>
        <v>0.4068933314002578</v>
      </c>
    </row>
    <row r="298" spans="1:15" ht="12.75">
      <c r="A298">
        <v>84</v>
      </c>
      <c r="B298" s="110">
        <f t="shared" si="10"/>
        <v>3879.039346360219</v>
      </c>
      <c r="C298" s="110">
        <f>A298*Sheet1!D29</f>
        <v>1008</v>
      </c>
      <c r="E298" s="110">
        <f t="shared" si="9"/>
        <v>2871.039346360219</v>
      </c>
      <c r="O298" s="110">
        <f>Sheet1!F65</f>
        <v>0.4068933314002578</v>
      </c>
    </row>
    <row r="299" spans="1:15" ht="12.75">
      <c r="A299">
        <v>85</v>
      </c>
      <c r="B299" s="110">
        <f t="shared" si="10"/>
        <v>3959.8043193668627</v>
      </c>
      <c r="C299" s="110">
        <f>A299*Sheet1!D29</f>
        <v>1020</v>
      </c>
      <c r="E299" s="110">
        <f t="shared" si="9"/>
        <v>2939.8043193668627</v>
      </c>
      <c r="O299" s="110">
        <f>Sheet1!F65</f>
        <v>0.4068933314002578</v>
      </c>
    </row>
    <row r="300" spans="1:15" ht="12.75">
      <c r="A300">
        <v>86</v>
      </c>
      <c r="B300" s="110">
        <f t="shared" si="10"/>
        <v>4041.3830790363068</v>
      </c>
      <c r="C300" s="110">
        <f>A300*Sheet1!D29</f>
        <v>1032</v>
      </c>
      <c r="E300" s="110">
        <f t="shared" si="9"/>
        <v>3009.3830790363068</v>
      </c>
      <c r="O300" s="110">
        <f>Sheet1!F65</f>
        <v>0.4068933314002578</v>
      </c>
    </row>
    <row r="301" spans="1:15" ht="12.75">
      <c r="A301">
        <v>87</v>
      </c>
      <c r="B301" s="110">
        <f t="shared" si="10"/>
        <v>4123.775625368551</v>
      </c>
      <c r="C301" s="110">
        <f>A301*Sheet1!D29</f>
        <v>1044</v>
      </c>
      <c r="E301" s="110">
        <f t="shared" si="9"/>
        <v>3079.775625368551</v>
      </c>
      <c r="O301" s="110">
        <f>Sheet1!F65</f>
        <v>0.4068933314002578</v>
      </c>
    </row>
    <row r="302" spans="1:15" ht="12.75">
      <c r="A302">
        <v>88</v>
      </c>
      <c r="B302" s="110">
        <f t="shared" si="10"/>
        <v>4206.981958363596</v>
      </c>
      <c r="C302" s="110">
        <f>A302*Sheet1!D29</f>
        <v>1056</v>
      </c>
      <c r="E302" s="110">
        <f t="shared" si="9"/>
        <v>3150.9819583635963</v>
      </c>
      <c r="O302" s="110">
        <f>Sheet1!F65</f>
        <v>0.4068933314002578</v>
      </c>
    </row>
    <row r="303" spans="1:15" ht="12.75">
      <c r="A303">
        <v>89</v>
      </c>
      <c r="B303" s="110">
        <f t="shared" si="10"/>
        <v>4291.002078021442</v>
      </c>
      <c r="C303" s="110">
        <f>A303*Sheet1!D29</f>
        <v>1068</v>
      </c>
      <c r="E303" s="110">
        <f t="shared" si="9"/>
        <v>3223.0020780214422</v>
      </c>
      <c r="O303" s="110">
        <f>Sheet1!F65</f>
        <v>0.4068933314002578</v>
      </c>
    </row>
    <row r="304" spans="1:15" ht="12.75">
      <c r="A304">
        <v>90</v>
      </c>
      <c r="B304" s="110">
        <f t="shared" si="10"/>
        <v>4375.835984342088</v>
      </c>
      <c r="C304" s="110">
        <f>A304*Sheet1!D29</f>
        <v>1080</v>
      </c>
      <c r="E304" s="110">
        <f t="shared" si="9"/>
        <v>3295.835984342088</v>
      </c>
      <c r="O304" s="110">
        <f>Sheet1!F65</f>
        <v>0.4068933314002578</v>
      </c>
    </row>
    <row r="305" spans="1:15" ht="12.75">
      <c r="A305">
        <v>91</v>
      </c>
      <c r="B305" s="110">
        <f t="shared" si="10"/>
        <v>4461.483677325535</v>
      </c>
      <c r="C305" s="110">
        <f>A305*Sheet1!D29</f>
        <v>1092</v>
      </c>
      <c r="E305" s="110">
        <f t="shared" si="9"/>
        <v>3369.4836773255347</v>
      </c>
      <c r="O305" s="110">
        <f>Sheet1!F65</f>
        <v>0.4068933314002578</v>
      </c>
    </row>
    <row r="306" spans="1:15" ht="12.75">
      <c r="A306">
        <v>92</v>
      </c>
      <c r="B306" s="110">
        <f t="shared" si="10"/>
        <v>4547.945156971782</v>
      </c>
      <c r="C306" s="110">
        <f>A306*Sheet1!D29</f>
        <v>1104</v>
      </c>
      <c r="E306" s="110">
        <f t="shared" si="9"/>
        <v>3443.945156971782</v>
      </c>
      <c r="O306" s="110">
        <f>Sheet1!F65</f>
        <v>0.4068933314002578</v>
      </c>
    </row>
    <row r="307" spans="1:15" ht="12.75">
      <c r="A307">
        <v>93</v>
      </c>
      <c r="B307" s="110">
        <f t="shared" si="10"/>
        <v>4635.22042328083</v>
      </c>
      <c r="C307" s="110">
        <f>A307*Sheet1!D29</f>
        <v>1116</v>
      </c>
      <c r="E307" s="110">
        <f t="shared" si="9"/>
        <v>3519.22042328083</v>
      </c>
      <c r="O307" s="110">
        <f>Sheet1!F65</f>
        <v>0.4068933314002578</v>
      </c>
    </row>
    <row r="308" spans="1:15" ht="12.75">
      <c r="A308">
        <v>94</v>
      </c>
      <c r="B308" s="110">
        <f t="shared" si="10"/>
        <v>4723.309476252678</v>
      </c>
      <c r="C308" s="110">
        <f>A308*Sheet1!D29</f>
        <v>1128</v>
      </c>
      <c r="E308" s="110">
        <f t="shared" si="9"/>
        <v>3595.309476252678</v>
      </c>
      <c r="O308" s="110">
        <f>Sheet1!F65</f>
        <v>0.4068933314002578</v>
      </c>
    </row>
    <row r="309" spans="1:15" ht="12.75">
      <c r="A309">
        <v>95</v>
      </c>
      <c r="B309" s="110">
        <f t="shared" si="10"/>
        <v>4812.212315887326</v>
      </c>
      <c r="C309" s="110">
        <f>A309*Sheet1!D29</f>
        <v>1140</v>
      </c>
      <c r="E309" s="110">
        <f t="shared" si="9"/>
        <v>3672.2123158873264</v>
      </c>
      <c r="O309" s="110">
        <f>Sheet1!F65</f>
        <v>0.4068933314002578</v>
      </c>
    </row>
    <row r="310" spans="1:15" ht="12.75">
      <c r="A310">
        <v>96</v>
      </c>
      <c r="B310" s="110">
        <f t="shared" si="10"/>
        <v>4901.928942184775</v>
      </c>
      <c r="C310" s="110">
        <f>A310*Sheet1!D29</f>
        <v>1152</v>
      </c>
      <c r="E310" s="110">
        <f t="shared" si="9"/>
        <v>3749.9289421847757</v>
      </c>
      <c r="O310" s="110">
        <f>Sheet1!F65</f>
        <v>0.4068933314002578</v>
      </c>
    </row>
    <row r="311" spans="1:15" ht="12.75">
      <c r="A311">
        <v>97</v>
      </c>
      <c r="B311" s="110">
        <f t="shared" si="10"/>
        <v>4992.459355145025</v>
      </c>
      <c r="C311" s="110">
        <f>A311*Sheet1!D29</f>
        <v>1164</v>
      </c>
      <c r="E311" s="110">
        <f t="shared" si="9"/>
        <v>3828.4593551450257</v>
      </c>
      <c r="O311" s="110">
        <f>Sheet1!F65</f>
        <v>0.4068933314002578</v>
      </c>
    </row>
    <row r="312" spans="1:15" ht="12.75">
      <c r="A312">
        <v>98</v>
      </c>
      <c r="B312" s="110">
        <f t="shared" si="10"/>
        <v>5083.803554768076</v>
      </c>
      <c r="C312" s="110">
        <f>A312*Sheet1!D29</f>
        <v>1176</v>
      </c>
      <c r="E312" s="110">
        <f t="shared" si="9"/>
        <v>3907.803554768076</v>
      </c>
      <c r="O312" s="110">
        <f>Sheet1!F65</f>
        <v>0.4068933314002578</v>
      </c>
    </row>
    <row r="313" spans="1:15" ht="12.75">
      <c r="A313">
        <v>99</v>
      </c>
      <c r="B313" s="110">
        <f t="shared" si="10"/>
        <v>5175.961541053926</v>
      </c>
      <c r="C313" s="110">
        <f>A313*Sheet1!D29</f>
        <v>1188</v>
      </c>
      <c r="E313" s="110">
        <f t="shared" si="9"/>
        <v>3987.961541053927</v>
      </c>
      <c r="O313" s="110">
        <f>Sheet1!F65</f>
        <v>0.4068933314002578</v>
      </c>
    </row>
    <row r="314" spans="1:15" ht="12.75">
      <c r="A314">
        <v>100</v>
      </c>
      <c r="B314" s="110">
        <f t="shared" si="10"/>
        <v>5268.933314002577</v>
      </c>
      <c r="C314" s="110">
        <f>A314*Sheet1!D29</f>
        <v>1200</v>
      </c>
      <c r="E314" s="110">
        <f t="shared" si="9"/>
        <v>4068.933314002578</v>
      </c>
      <c r="O314" s="110">
        <f>Sheet1!F65</f>
        <v>0.4068933314002578</v>
      </c>
    </row>
    <row r="315" spans="1:15" ht="12.75">
      <c r="A315">
        <v>105</v>
      </c>
      <c r="B315" s="110">
        <f t="shared" si="10"/>
        <v>5745.998978687842</v>
      </c>
      <c r="C315" s="110">
        <f>A315*Sheet1!D29</f>
        <v>1260</v>
      </c>
      <c r="E315" s="110">
        <f t="shared" si="9"/>
        <v>4485.998978687842</v>
      </c>
      <c r="O315" s="110">
        <f>Sheet1!F65</f>
        <v>0.4068933314002578</v>
      </c>
    </row>
    <row r="316" spans="1:15" ht="12.75">
      <c r="A316">
        <v>110</v>
      </c>
      <c r="B316" s="110">
        <f t="shared" si="10"/>
        <v>6243.409309943119</v>
      </c>
      <c r="C316" s="110">
        <f>A316*Sheet1!D29</f>
        <v>1320</v>
      </c>
      <c r="E316" s="110">
        <f t="shared" si="9"/>
        <v>4923.409309943119</v>
      </c>
      <c r="O316" s="110">
        <f>Sheet1!F65</f>
        <v>0.4068933314002578</v>
      </c>
    </row>
    <row r="317" spans="1:15" ht="12.75">
      <c r="A317">
        <v>115</v>
      </c>
      <c r="B317" s="110">
        <f t="shared" si="10"/>
        <v>6761.164307768409</v>
      </c>
      <c r="C317" s="110">
        <f>A317*Sheet1!D29</f>
        <v>1380</v>
      </c>
      <c r="E317" s="110">
        <f t="shared" si="9"/>
        <v>5381.164307768409</v>
      </c>
      <c r="O317" s="110">
        <f>Sheet1!F65</f>
        <v>0.4068933314002578</v>
      </c>
    </row>
    <row r="318" spans="1:15" ht="12.75">
      <c r="A318">
        <v>120</v>
      </c>
      <c r="B318" s="110">
        <f t="shared" si="10"/>
        <v>7299.263972163712</v>
      </c>
      <c r="C318" s="110">
        <f>A318*Sheet1!D29</f>
        <v>1440</v>
      </c>
      <c r="E318" s="110">
        <f t="shared" si="9"/>
        <v>5859.263972163712</v>
      </c>
      <c r="O318" s="110">
        <f>Sheet1!F65</f>
        <v>0.4068933314002578</v>
      </c>
    </row>
    <row r="319" spans="1:15" ht="12.75">
      <c r="A319">
        <v>125</v>
      </c>
      <c r="B319" s="110">
        <f t="shared" si="10"/>
        <v>7857.708303129028</v>
      </c>
      <c r="C319" s="110">
        <f>A319*Sheet1!D29</f>
        <v>1500</v>
      </c>
      <c r="E319" s="110">
        <f t="shared" si="9"/>
        <v>6357.708303129028</v>
      </c>
      <c r="O319" s="110">
        <f>Sheet1!F65</f>
        <v>0.4068933314002578</v>
      </c>
    </row>
    <row r="320" spans="1:15" ht="12.75">
      <c r="A320">
        <v>130</v>
      </c>
      <c r="B320" s="110">
        <f t="shared" si="10"/>
        <v>8436.497300664356</v>
      </c>
      <c r="C320" s="110">
        <f>A320*Sheet1!D29</f>
        <v>1560</v>
      </c>
      <c r="E320" s="110">
        <f t="shared" si="9"/>
        <v>6876.497300664357</v>
      </c>
      <c r="O320" s="110">
        <f>Sheet1!F65</f>
        <v>0.4068933314002578</v>
      </c>
    </row>
    <row r="321" spans="1:15" ht="12.75">
      <c r="A321">
        <v>135</v>
      </c>
      <c r="B321" s="110">
        <f t="shared" si="10"/>
        <v>9035.630964769698</v>
      </c>
      <c r="C321" s="110">
        <f>A321*Sheet1!D29</f>
        <v>1620</v>
      </c>
      <c r="E321" s="110">
        <f t="shared" si="9"/>
        <v>7415.630964769698</v>
      </c>
      <c r="O321" s="110">
        <f>Sheet1!F65</f>
        <v>0.4068933314002578</v>
      </c>
    </row>
    <row r="322" spans="1:15" ht="12.75">
      <c r="A322">
        <v>140</v>
      </c>
      <c r="B322" s="110">
        <f t="shared" si="10"/>
        <v>9655.109295445054</v>
      </c>
      <c r="C322" s="110">
        <f>A322*Sheet1!D29</f>
        <v>1680</v>
      </c>
      <c r="E322" s="110">
        <f t="shared" si="9"/>
        <v>7975.109295445053</v>
      </c>
      <c r="O322" s="110">
        <f>Sheet1!F65</f>
        <v>0.4068933314002578</v>
      </c>
    </row>
    <row r="323" spans="1:15" ht="12.75">
      <c r="A323">
        <v>145</v>
      </c>
      <c r="B323" s="110">
        <f t="shared" si="10"/>
        <v>10294.93229269042</v>
      </c>
      <c r="C323" s="110">
        <f>A323*Sheet1!D29</f>
        <v>1740</v>
      </c>
      <c r="E323" s="110">
        <f t="shared" si="9"/>
        <v>8554.93229269042</v>
      </c>
      <c r="O323" s="110">
        <f>Sheet1!F65</f>
        <v>0.4068933314002578</v>
      </c>
    </row>
    <row r="324" spans="1:15" ht="12.75">
      <c r="A324">
        <v>150</v>
      </c>
      <c r="B324" s="110">
        <f t="shared" si="10"/>
        <v>10955.099956505801</v>
      </c>
      <c r="C324" s="110">
        <f>A324*Sheet1!D29</f>
        <v>1800</v>
      </c>
      <c r="E324" s="110">
        <f t="shared" si="9"/>
        <v>9155.099956505801</v>
      </c>
      <c r="O324" s="110">
        <f>Sheet1!F65</f>
        <v>0.4068933314002578</v>
      </c>
    </row>
    <row r="325" spans="1:15" ht="12.75">
      <c r="A325">
        <v>155</v>
      </c>
      <c r="B325" s="110">
        <f t="shared" si="10"/>
        <v>11635.612286891193</v>
      </c>
      <c r="C325" s="110">
        <f>A325*Sheet1!D29</f>
        <v>1860</v>
      </c>
      <c r="E325" s="110">
        <f t="shared" si="9"/>
        <v>9775.612286891193</v>
      </c>
      <c r="O325" s="110">
        <f>Sheet1!F65</f>
        <v>0.4068933314002578</v>
      </c>
    </row>
    <row r="326" spans="1:15" ht="12.75">
      <c r="A326">
        <v>160</v>
      </c>
      <c r="B326" s="110">
        <f t="shared" si="10"/>
        <v>12336.4692838466</v>
      </c>
      <c r="C326" s="110">
        <f>A326*Sheet1!D29</f>
        <v>1920</v>
      </c>
      <c r="E326" s="110">
        <f aca="true" t="shared" si="11" ref="E326:E334">(A326*A326)*O326</f>
        <v>10416.4692838466</v>
      </c>
      <c r="O326" s="110">
        <f>Sheet1!F65</f>
        <v>0.4068933314002578</v>
      </c>
    </row>
    <row r="327" spans="1:15" ht="12.75">
      <c r="A327">
        <v>165</v>
      </c>
      <c r="B327" s="110">
        <f t="shared" si="10"/>
        <v>13057.670947372018</v>
      </c>
      <c r="C327" s="110">
        <f>A327*Sheet1!D29</f>
        <v>1980</v>
      </c>
      <c r="E327" s="110">
        <f t="shared" si="11"/>
        <v>11077.670947372018</v>
      </c>
      <c r="O327" s="110">
        <f>Sheet1!F65</f>
        <v>0.4068933314002578</v>
      </c>
    </row>
    <row r="328" spans="1:15" ht="12.75">
      <c r="A328">
        <v>170</v>
      </c>
      <c r="B328" s="110">
        <f aca="true" t="shared" si="12" ref="B328:B334">C328+E328</f>
        <v>13799.217277467451</v>
      </c>
      <c r="C328" s="110">
        <f>A328*Sheet1!D29</f>
        <v>2040</v>
      </c>
      <c r="E328" s="110">
        <f t="shared" si="11"/>
        <v>11759.217277467451</v>
      </c>
      <c r="O328" s="110">
        <f>Sheet1!F65</f>
        <v>0.4068933314002578</v>
      </c>
    </row>
    <row r="329" spans="1:15" ht="12.75">
      <c r="A329">
        <v>175</v>
      </c>
      <c r="B329" s="110">
        <f t="shared" si="12"/>
        <v>14561.108274132896</v>
      </c>
      <c r="C329" s="110">
        <f>A329*Sheet1!D29</f>
        <v>2100</v>
      </c>
      <c r="E329" s="110">
        <f t="shared" si="11"/>
        <v>12461.108274132896</v>
      </c>
      <c r="O329" s="110">
        <f>Sheet1!F65</f>
        <v>0.4068933314002578</v>
      </c>
    </row>
    <row r="330" spans="1:15" ht="12.75">
      <c r="A330">
        <v>180</v>
      </c>
      <c r="B330" s="110">
        <f t="shared" si="12"/>
        <v>15343.343937368352</v>
      </c>
      <c r="C330" s="110">
        <f>A330*Sheet1!D29</f>
        <v>2160</v>
      </c>
      <c r="E330" s="110">
        <f t="shared" si="11"/>
        <v>13183.343937368352</v>
      </c>
      <c r="O330" s="110">
        <f>Sheet1!F65</f>
        <v>0.4068933314002578</v>
      </c>
    </row>
    <row r="331" spans="1:15" ht="12.75">
      <c r="A331">
        <v>185</v>
      </c>
      <c r="B331" s="110">
        <f t="shared" si="12"/>
        <v>16145.924267173823</v>
      </c>
      <c r="C331" s="110">
        <f>A331*Sheet1!D29</f>
        <v>2220</v>
      </c>
      <c r="E331" s="110">
        <f t="shared" si="11"/>
        <v>13925.924267173823</v>
      </c>
      <c r="O331" s="110">
        <f>Sheet1!F65</f>
        <v>0.4068933314002578</v>
      </c>
    </row>
    <row r="332" spans="1:15" ht="12.75">
      <c r="A332">
        <v>190</v>
      </c>
      <c r="B332" s="110">
        <f t="shared" si="12"/>
        <v>16968.849263549306</v>
      </c>
      <c r="C332" s="110">
        <f>A332*Sheet1!D29</f>
        <v>2280</v>
      </c>
      <c r="E332" s="110">
        <f t="shared" si="11"/>
        <v>14688.849263549306</v>
      </c>
      <c r="O332" s="110">
        <f>Sheet1!F65</f>
        <v>0.4068933314002578</v>
      </c>
    </row>
    <row r="333" spans="1:15" ht="12.75">
      <c r="A333">
        <v>195</v>
      </c>
      <c r="B333" s="110">
        <f t="shared" si="12"/>
        <v>17812.118926494804</v>
      </c>
      <c r="C333" s="110">
        <f>A333*Sheet1!D29</f>
        <v>2340</v>
      </c>
      <c r="E333" s="110">
        <f t="shared" si="11"/>
        <v>15472.118926494803</v>
      </c>
      <c r="O333" s="110">
        <f>Sheet1!F65</f>
        <v>0.4068933314002578</v>
      </c>
    </row>
    <row r="334" spans="1:15" ht="12.75">
      <c r="A334">
        <v>200</v>
      </c>
      <c r="B334" s="110">
        <f t="shared" si="12"/>
        <v>18675.73325601031</v>
      </c>
      <c r="C334" s="110">
        <f>A334*Sheet1!D29</f>
        <v>2400</v>
      </c>
      <c r="E334" s="110">
        <f t="shared" si="11"/>
        <v>16275.733256010311</v>
      </c>
      <c r="O334" s="110">
        <f>Sheet1!F65</f>
        <v>0.4068933314002578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O3" s="110" t="s">
        <v>128</v>
      </c>
    </row>
    <row r="5" spans="1:16" ht="12.75">
      <c r="A5">
        <v>0.1</v>
      </c>
      <c r="B5" s="110">
        <f>C5+E5</f>
        <v>1.2023491308332843</v>
      </c>
      <c r="C5" s="110">
        <f>A5*Sheet1!D29</f>
        <v>1.2000000000000002</v>
      </c>
      <c r="E5" s="110">
        <f>(A5*A5)*O5</f>
        <v>0.0023491308332841557</v>
      </c>
      <c r="I5" s="111"/>
      <c r="O5" s="111">
        <f>Sheet1!F67</f>
        <v>0.2349130833284155</v>
      </c>
      <c r="P5" s="111"/>
    </row>
    <row r="6" spans="1:15" ht="12.75">
      <c r="A6">
        <v>0.2</v>
      </c>
      <c r="B6" s="110">
        <f>C6+E6</f>
        <v>2.409396523333137</v>
      </c>
      <c r="C6" s="110">
        <f>A6*Sheet1!D29</f>
        <v>2.4000000000000004</v>
      </c>
      <c r="E6" s="110">
        <f aca="true" t="shared" si="0" ref="E6:E69">(A6*A6)*O6</f>
        <v>0.009396523333136623</v>
      </c>
      <c r="I6" s="111"/>
      <c r="O6" s="111">
        <f>Sheet1!F67</f>
        <v>0.2349130833284155</v>
      </c>
    </row>
    <row r="7" spans="1:15" ht="12.75">
      <c r="A7">
        <v>0.3</v>
      </c>
      <c r="B7" s="110">
        <f>C7+E7</f>
        <v>3.621142177499557</v>
      </c>
      <c r="C7" s="110">
        <f>A7*Sheet1!D29</f>
        <v>3.5999999999999996</v>
      </c>
      <c r="E7" s="110">
        <f t="shared" si="0"/>
        <v>0.021142177499557394</v>
      </c>
      <c r="H7">
        <v>2</v>
      </c>
      <c r="I7" s="111">
        <f>(0.5*Sheet1!D73*(3.141593*((Sheet1!D7/2)*(Sheet1!D7/2)))*(H7*H7*H7)*(Sheet1!D74/100))</f>
        <v>1.6693168564799998</v>
      </c>
      <c r="J7" s="110">
        <f>VLOOKUP(I7,B5:C334,2,TRUE)</f>
        <v>1.2000000000000002</v>
      </c>
      <c r="K7" s="110">
        <f>J7/Sheet1!D29*Sheet1!D75</f>
        <v>0.14</v>
      </c>
      <c r="L7" s="110">
        <f>J7-K7</f>
        <v>1.06</v>
      </c>
      <c r="O7" s="111">
        <f>Sheet1!F67</f>
        <v>0.2349130833284155</v>
      </c>
    </row>
    <row r="8" spans="1:15" ht="12.75">
      <c r="A8">
        <v>0.4</v>
      </c>
      <c r="B8" s="110">
        <f aca="true" t="shared" si="1" ref="B8:B71">C8+E8</f>
        <v>4.837586093332547</v>
      </c>
      <c r="C8" s="110">
        <f>A8*Sheet1!D29</f>
        <v>4.800000000000001</v>
      </c>
      <c r="E8" s="110">
        <f t="shared" si="0"/>
        <v>0.03758609333254649</v>
      </c>
      <c r="H8">
        <v>2.5</v>
      </c>
      <c r="I8" s="111">
        <f>(0.5*Sheet1!D73*(3.141593*((Sheet1!D7/2)*(Sheet1!D7/2)))*(H8*H8*H8)*(Sheet1!D74/100))</f>
        <v>3.2603844853125</v>
      </c>
      <c r="J8" s="110">
        <f>VLOOKUP(I8,B5:C334,2,TRUE)</f>
        <v>2.4000000000000004</v>
      </c>
      <c r="K8" s="110">
        <f>J8/Sheet1!D29*Sheet1!D75</f>
        <v>0.28</v>
      </c>
      <c r="L8" s="110">
        <f>J8-K8</f>
        <v>2.12</v>
      </c>
      <c r="O8" s="111">
        <f>Sheet1!F67</f>
        <v>0.2349130833284155</v>
      </c>
    </row>
    <row r="9" spans="1:15" ht="12.75">
      <c r="A9">
        <v>0.5</v>
      </c>
      <c r="B9" s="110">
        <f t="shared" si="1"/>
        <v>6.058728270832104</v>
      </c>
      <c r="C9" s="110">
        <f>A9*Sheet1!D29</f>
        <v>6</v>
      </c>
      <c r="E9" s="110">
        <f t="shared" si="0"/>
        <v>0.05872827083210388</v>
      </c>
      <c r="H9">
        <v>3</v>
      </c>
      <c r="I9" s="111">
        <f>(0.5*Sheet1!D73*(3.141593*((Sheet1!D7/2)*(Sheet1!D7/2)))*(H9*H9*H9)*(Sheet1!D74/100))</f>
        <v>5.63394439062</v>
      </c>
      <c r="J9" s="110">
        <f>VLOOKUP(I9,B5:C334,2,TRUE)</f>
        <v>4.800000000000001</v>
      </c>
      <c r="K9" s="110">
        <f>J9/Sheet1!D29*Sheet1!D75</f>
        <v>0.56</v>
      </c>
      <c r="L9" s="110">
        <f aca="true" t="shared" si="2" ref="L9:L27">J9-K9</f>
        <v>4.24</v>
      </c>
      <c r="O9" s="111">
        <f>Sheet1!F67</f>
        <v>0.2349130833284155</v>
      </c>
    </row>
    <row r="10" spans="1:15" ht="12.75">
      <c r="A10">
        <v>0.6</v>
      </c>
      <c r="B10" s="110">
        <f t="shared" si="1"/>
        <v>7.284568709998229</v>
      </c>
      <c r="C10" s="110">
        <f>A10*Sheet1!D29</f>
        <v>7.199999999999999</v>
      </c>
      <c r="E10" s="110">
        <f t="shared" si="0"/>
        <v>0.08456870999822957</v>
      </c>
      <c r="H10">
        <v>3.5</v>
      </c>
      <c r="I10" s="111">
        <f>(0.5*Sheet1!D73*(3.141593*((Sheet1!D7/2)*(Sheet1!D7/2)))*(H10*H10*H10)*(Sheet1!D74/100))</f>
        <v>8.9464950276975</v>
      </c>
      <c r="J10" s="110">
        <f>VLOOKUP(I10,B5:C334,2,TRUE)</f>
        <v>8.399999999999999</v>
      </c>
      <c r="K10" s="110">
        <f>J10/Sheet1!D29*Sheet1!D75</f>
        <v>0.9799999999999998</v>
      </c>
      <c r="L10" s="110">
        <f t="shared" si="2"/>
        <v>7.419999999999999</v>
      </c>
      <c r="O10" s="111">
        <f>Sheet1!F67</f>
        <v>0.2349130833284155</v>
      </c>
    </row>
    <row r="11" spans="1:15" ht="12.75">
      <c r="A11">
        <v>0.7</v>
      </c>
      <c r="B11" s="110">
        <f t="shared" si="1"/>
        <v>8.515107410830922</v>
      </c>
      <c r="C11" s="110">
        <f>A11*Sheet1!D29</f>
        <v>8.399999999999999</v>
      </c>
      <c r="E11" s="110">
        <f t="shared" si="0"/>
        <v>0.11510741083092359</v>
      </c>
      <c r="H11">
        <v>4</v>
      </c>
      <c r="I11" s="111">
        <f>(0.5*Sheet1!D73*(3.141593*((Sheet1!D7/2)*(Sheet1!D7/2)))*(H11*H11*H11)*(Sheet1!D74/100))</f>
        <v>13.354534851839999</v>
      </c>
      <c r="J11" s="110">
        <f>VLOOKUP(I11,B5:C334,2,TRUE)</f>
        <v>12</v>
      </c>
      <c r="K11" s="110">
        <f>J11/Sheet1!D29*Sheet1!D75</f>
        <v>1.4</v>
      </c>
      <c r="L11" s="110">
        <f t="shared" si="2"/>
        <v>10.6</v>
      </c>
      <c r="O11" s="111">
        <f>Sheet1!F67</f>
        <v>0.2349130833284155</v>
      </c>
    </row>
    <row r="12" spans="1:15" ht="12.75">
      <c r="A12">
        <v>0.8</v>
      </c>
      <c r="B12" s="110">
        <f t="shared" si="1"/>
        <v>9.750344373330188</v>
      </c>
      <c r="C12" s="110">
        <f>A12*Sheet1!D29</f>
        <v>9.600000000000001</v>
      </c>
      <c r="E12" s="110">
        <f t="shared" si="0"/>
        <v>0.15034437333018597</v>
      </c>
      <c r="H12">
        <v>4.5</v>
      </c>
      <c r="I12" s="111">
        <f>(0.5*Sheet1!D73*(3.141593*((Sheet1!D7/2)*(Sheet1!D7/2)))*(H12*H12*H12)*(Sheet1!D74/100))</f>
        <v>19.0145623183425</v>
      </c>
      <c r="J12" s="110">
        <f>VLOOKUP(I12,B5:C334,2,TRUE)</f>
        <v>18</v>
      </c>
      <c r="K12" s="110">
        <f>J12/Sheet1!D29*Sheet1!D75</f>
        <v>2.0999999999999996</v>
      </c>
      <c r="L12" s="110">
        <f t="shared" si="2"/>
        <v>15.9</v>
      </c>
      <c r="O12" s="111">
        <f>Sheet1!F67</f>
        <v>0.2349130833284155</v>
      </c>
    </row>
    <row r="13" spans="1:15" ht="12.75">
      <c r="A13">
        <v>0.9</v>
      </c>
      <c r="B13" s="110">
        <f t="shared" si="1"/>
        <v>10.990279597496018</v>
      </c>
      <c r="C13" s="110">
        <f>A13*Sheet1!D29</f>
        <v>10.8</v>
      </c>
      <c r="E13" s="110">
        <f t="shared" si="0"/>
        <v>0.19027959749601658</v>
      </c>
      <c r="H13">
        <v>5</v>
      </c>
      <c r="I13" s="111">
        <f>(0.5*Sheet1!D73*(3.141593*((Sheet1!D7/2)*(Sheet1!D7/2)))*(H13*H13*H13)*(Sheet1!D74/100))</f>
        <v>26.0830758825</v>
      </c>
      <c r="J13" s="110">
        <f>VLOOKUP(I13,B5:C334,2,TRUE)</f>
        <v>24</v>
      </c>
      <c r="K13" s="110">
        <f>J13/Sheet1!D29*Sheet1!D75</f>
        <v>2.8</v>
      </c>
      <c r="L13" s="110">
        <f t="shared" si="2"/>
        <v>21.2</v>
      </c>
      <c r="O13" s="111">
        <f>Sheet1!F67</f>
        <v>0.2349130833284155</v>
      </c>
    </row>
    <row r="14" spans="1:15" ht="12.75">
      <c r="A14">
        <v>1</v>
      </c>
      <c r="B14" s="110">
        <f t="shared" si="1"/>
        <v>12.234913083328415</v>
      </c>
      <c r="C14" s="110">
        <f>A14*Sheet1!D29</f>
        <v>12</v>
      </c>
      <c r="E14" s="110">
        <f t="shared" si="0"/>
        <v>0.2349130833284155</v>
      </c>
      <c r="H14">
        <v>5.5</v>
      </c>
      <c r="I14" s="111">
        <f>(0.5*Sheet1!D73*(3.141593*((Sheet1!D7/2)*(Sheet1!D7/2)))*(H14*H14*H14)*(Sheet1!D74/100))</f>
        <v>34.7165739996075</v>
      </c>
      <c r="J14" s="110">
        <f>VLOOKUP(I14,B5:C334,2,TRUE)</f>
        <v>32.400000000000006</v>
      </c>
      <c r="K14" s="110">
        <f>J14/Sheet1!D29*Sheet1!D75</f>
        <v>3.7800000000000007</v>
      </c>
      <c r="L14" s="110">
        <f t="shared" si="2"/>
        <v>28.620000000000005</v>
      </c>
      <c r="O14" s="111">
        <f>Sheet1!F67</f>
        <v>0.2349130833284155</v>
      </c>
    </row>
    <row r="15" spans="1:15" ht="12.75">
      <c r="A15">
        <v>1.1</v>
      </c>
      <c r="B15" s="110">
        <f t="shared" si="1"/>
        <v>13.484244830827384</v>
      </c>
      <c r="C15" s="110">
        <f>A15*Sheet1!D29</f>
        <v>13.200000000000001</v>
      </c>
      <c r="E15" s="110">
        <f t="shared" si="0"/>
        <v>0.28424483082738283</v>
      </c>
      <c r="H15">
        <v>6</v>
      </c>
      <c r="I15" s="111">
        <f>(0.5*Sheet1!D73*(3.141593*((Sheet1!D7/2)*(Sheet1!D7/2)))*(H15*H15*H15)*(Sheet1!D74/100))</f>
        <v>45.07155512496</v>
      </c>
      <c r="J15" s="110">
        <f>VLOOKUP(I15,B5:C334,2,TRUE)</f>
        <v>42</v>
      </c>
      <c r="K15" s="110">
        <f>J15/Sheet1!D29*Sheet1!D75</f>
        <v>4.8999999999999995</v>
      </c>
      <c r="L15" s="110">
        <f t="shared" si="2"/>
        <v>37.1</v>
      </c>
      <c r="O15" s="111">
        <f>Sheet1!F67</f>
        <v>0.2349130833284155</v>
      </c>
    </row>
    <row r="16" spans="1:15" ht="12.75">
      <c r="A16">
        <v>1.2</v>
      </c>
      <c r="B16" s="110">
        <f t="shared" si="1"/>
        <v>14.738274839992917</v>
      </c>
      <c r="C16" s="110">
        <f>A16*Sheet1!D29</f>
        <v>14.399999999999999</v>
      </c>
      <c r="E16" s="110">
        <f t="shared" si="0"/>
        <v>0.3382748399929183</v>
      </c>
      <c r="H16">
        <v>6.5</v>
      </c>
      <c r="I16" s="111">
        <f>(0.5*Sheet1!D73*(3.141593*((Sheet1!D7/2)*(Sheet1!D7/2)))*(H16*H16*H16)*(Sheet1!D74/100))</f>
        <v>57.3045177138525</v>
      </c>
      <c r="J16" s="110">
        <f>VLOOKUP(I16,B5:C334,2,TRUE)</f>
        <v>51.599999999999994</v>
      </c>
      <c r="K16" s="110">
        <f>J16/Sheet1!D29*Sheet1!D75</f>
        <v>6.02</v>
      </c>
      <c r="L16" s="110">
        <f t="shared" si="2"/>
        <v>45.58</v>
      </c>
      <c r="O16" s="111">
        <f>Sheet1!F67</f>
        <v>0.2349130833284155</v>
      </c>
    </row>
    <row r="17" spans="1:15" ht="12.75">
      <c r="A17">
        <v>1.3</v>
      </c>
      <c r="B17" s="110">
        <f t="shared" si="1"/>
        <v>15.997003110825023</v>
      </c>
      <c r="C17" s="110">
        <f>A17*Sheet1!D29</f>
        <v>15.600000000000001</v>
      </c>
      <c r="E17" s="110">
        <f t="shared" si="0"/>
        <v>0.39700311082502227</v>
      </c>
      <c r="H17">
        <v>7</v>
      </c>
      <c r="I17" s="111">
        <f>(0.5*Sheet1!D73*(3.141593*((Sheet1!D7/2)*(Sheet1!D7/2)))*(H17*H17*H17)*(Sheet1!D74/100))</f>
        <v>71.57196022158</v>
      </c>
      <c r="J17" s="110">
        <f>VLOOKUP(I17,B5:C334,2,TRUE)</f>
        <v>63.599999999999994</v>
      </c>
      <c r="K17" s="110">
        <f>J17/Sheet1!D29*Sheet1!D75</f>
        <v>7.419999999999999</v>
      </c>
      <c r="L17" s="110">
        <f t="shared" si="2"/>
        <v>56.17999999999999</v>
      </c>
      <c r="O17" s="111">
        <f>Sheet1!F67</f>
        <v>0.2349130833284155</v>
      </c>
    </row>
    <row r="18" spans="1:15" ht="12.75">
      <c r="A18">
        <v>1.4</v>
      </c>
      <c r="B18" s="110">
        <f t="shared" si="1"/>
        <v>17.260429643323693</v>
      </c>
      <c r="C18" s="110">
        <f>A18*Sheet1!D29</f>
        <v>16.799999999999997</v>
      </c>
      <c r="E18" s="110">
        <f t="shared" si="0"/>
        <v>0.46042964332369435</v>
      </c>
      <c r="H18">
        <v>7.5</v>
      </c>
      <c r="I18" s="111">
        <f>(0.5*Sheet1!D73*(3.141593*((Sheet1!D7/2)*(Sheet1!D7/2)))*(H18*H18*H18)*(Sheet1!D74/100))</f>
        <v>88.03038110343749</v>
      </c>
      <c r="J18" s="110">
        <f>VLOOKUP(I18,B5:C334,2,TRUE)</f>
        <v>78</v>
      </c>
      <c r="K18" s="110">
        <f>J18/Sheet1!D29*Sheet1!D75</f>
        <v>9.1</v>
      </c>
      <c r="L18" s="110">
        <f t="shared" si="2"/>
        <v>68.9</v>
      </c>
      <c r="O18" s="111">
        <f>Sheet1!F67</f>
        <v>0.2349130833284155</v>
      </c>
    </row>
    <row r="19" spans="1:15" ht="12.75">
      <c r="A19">
        <v>1.5</v>
      </c>
      <c r="B19" s="110">
        <f t="shared" si="1"/>
        <v>18.528554437488935</v>
      </c>
      <c r="C19" s="110">
        <f>A19*Sheet1!D29</f>
        <v>18</v>
      </c>
      <c r="E19" s="110">
        <f t="shared" si="0"/>
        <v>0.5285544374889349</v>
      </c>
      <c r="H19">
        <v>8</v>
      </c>
      <c r="I19" s="111">
        <f>(0.5*Sheet1!D73*(3.141593*((Sheet1!D7/2)*(Sheet1!D7/2)))*(H19*H19*H19)*(Sheet1!D74/100))</f>
        <v>106.83627881471999</v>
      </c>
      <c r="J19" s="110">
        <f>VLOOKUP(I19,B5:C334,2,TRUE)</f>
        <v>92.4</v>
      </c>
      <c r="K19" s="110">
        <f>J19/Sheet1!D29*Sheet1!D75</f>
        <v>10.78</v>
      </c>
      <c r="L19" s="110">
        <f t="shared" si="2"/>
        <v>81.62</v>
      </c>
      <c r="O19" s="111">
        <f>Sheet1!F67</f>
        <v>0.2349130833284155</v>
      </c>
    </row>
    <row r="20" spans="1:15" ht="12.75">
      <c r="A20">
        <v>1.6</v>
      </c>
      <c r="B20" s="110">
        <f t="shared" si="1"/>
        <v>19.801377493320746</v>
      </c>
      <c r="C20" s="110">
        <f>A20*Sheet1!D29</f>
        <v>19.200000000000003</v>
      </c>
      <c r="E20" s="110">
        <f t="shared" si="0"/>
        <v>0.6013774933207439</v>
      </c>
      <c r="H20">
        <v>8.5</v>
      </c>
      <c r="I20" s="111">
        <f>(0.5*Sheet1!D73*(3.141593*((Sheet1!D7/2)*(Sheet1!D7/2)))*(H20*H20*H20)*(Sheet1!D74/100))</f>
        <v>128.1461518107225</v>
      </c>
      <c r="J20" s="110">
        <f>VLOOKUP(I20,B5:C334,2,TRUE)</f>
        <v>108</v>
      </c>
      <c r="K20" s="110">
        <f>J20/Sheet1!D29*Sheet1!D75</f>
        <v>12.6</v>
      </c>
      <c r="L20" s="110">
        <f t="shared" si="2"/>
        <v>95.4</v>
      </c>
      <c r="O20" s="111">
        <f>Sheet1!F67</f>
        <v>0.2349130833284155</v>
      </c>
    </row>
    <row r="21" spans="1:15" ht="12.75">
      <c r="A21">
        <v>1.7</v>
      </c>
      <c r="B21" s="110">
        <f t="shared" si="1"/>
        <v>21.07889881081912</v>
      </c>
      <c r="C21" s="110">
        <f>A21*Sheet1!D29</f>
        <v>20.4</v>
      </c>
      <c r="E21" s="110">
        <f t="shared" si="0"/>
        <v>0.6788988108191207</v>
      </c>
      <c r="H21">
        <v>9</v>
      </c>
      <c r="I21" s="111">
        <f>(0.5*Sheet1!D73*(3.141593*((Sheet1!D7/2)*(Sheet1!D7/2)))*(H21*H21*H21)*(Sheet1!D74/100))</f>
        <v>152.11649854674</v>
      </c>
      <c r="J21" s="110">
        <f>VLOOKUP(I21,B5:C334,2,TRUE)</f>
        <v>126</v>
      </c>
      <c r="K21" s="110">
        <f>J21/Sheet1!D29*Sheet1!D75</f>
        <v>14.7</v>
      </c>
      <c r="L21" s="110">
        <f t="shared" si="2"/>
        <v>111.3</v>
      </c>
      <c r="O21" s="111">
        <f>Sheet1!F67</f>
        <v>0.2349130833284155</v>
      </c>
    </row>
    <row r="22" spans="1:15" ht="12.75">
      <c r="A22">
        <v>1.8</v>
      </c>
      <c r="B22" s="110">
        <f t="shared" si="1"/>
        <v>22.361118389984068</v>
      </c>
      <c r="C22" s="110">
        <f>A22*Sheet1!D29</f>
        <v>21.6</v>
      </c>
      <c r="E22" s="110">
        <f t="shared" si="0"/>
        <v>0.7611183899840663</v>
      </c>
      <c r="H22">
        <v>9.5</v>
      </c>
      <c r="I22" s="111">
        <f>(0.5*Sheet1!D73*(3.141593*((Sheet1!D7/2)*(Sheet1!D7/2)))*(H22*H22*H22)*(Sheet1!D74/100))</f>
        <v>178.90381747806748</v>
      </c>
      <c r="J22" s="110">
        <f>VLOOKUP(I22,B5:C334,2,TRUE)</f>
        <v>144</v>
      </c>
      <c r="K22" s="110">
        <f>J22/Sheet1!D29*Sheet1!D75</f>
        <v>16.799999999999997</v>
      </c>
      <c r="L22" s="110">
        <f t="shared" si="2"/>
        <v>127.2</v>
      </c>
      <c r="O22" s="111">
        <f>Sheet1!F67</f>
        <v>0.2349130833284155</v>
      </c>
    </row>
    <row r="23" spans="1:15" ht="12.75">
      <c r="A23">
        <v>1.9</v>
      </c>
      <c r="B23" s="110">
        <f t="shared" si="1"/>
        <v>23.648036230815578</v>
      </c>
      <c r="C23" s="110">
        <f>A23*Sheet1!D29</f>
        <v>22.799999999999997</v>
      </c>
      <c r="E23" s="110">
        <f t="shared" si="0"/>
        <v>0.84803623081558</v>
      </c>
      <c r="H23">
        <v>10</v>
      </c>
      <c r="I23" s="111">
        <f>(0.5*Sheet1!D73*(3.141593*((Sheet1!D7/2)*(Sheet1!D7/2)))*(H23*H23*H23)*(Sheet1!D74/100))</f>
        <v>208.66460706</v>
      </c>
      <c r="J23" s="110">
        <f>VLOOKUP(I23,B5:C334,2,TRUE)</f>
        <v>164.39999999999998</v>
      </c>
      <c r="K23" s="110">
        <f>J23/Sheet1!D29*Sheet1!D75</f>
        <v>19.179999999999996</v>
      </c>
      <c r="L23" s="110">
        <f t="shared" si="2"/>
        <v>145.21999999999997</v>
      </c>
      <c r="O23" s="111">
        <f>Sheet1!F67</f>
        <v>0.2349130833284155</v>
      </c>
    </row>
    <row r="24" spans="1:15" ht="12.75">
      <c r="A24">
        <v>2</v>
      </c>
      <c r="B24" s="110">
        <f t="shared" si="1"/>
        <v>24.939652333313663</v>
      </c>
      <c r="C24" s="110">
        <f>A24*Sheet1!D29</f>
        <v>24</v>
      </c>
      <c r="E24" s="110">
        <f t="shared" si="0"/>
        <v>0.939652333313662</v>
      </c>
      <c r="H24">
        <v>10.5</v>
      </c>
      <c r="I24" s="111">
        <f>(0.5*Sheet1!D73*(3.141593*((Sheet1!D7/2)*(Sheet1!D7/2)))*(H24*H24*H24)*(Sheet1!D74/100))</f>
        <v>241.55536574783247</v>
      </c>
      <c r="J24" s="110">
        <f>VLOOKUP(I24,B5:C334,2,TRUE)</f>
        <v>184.8</v>
      </c>
      <c r="K24" s="110">
        <f>J24/Sheet1!D29*Sheet1!D75</f>
        <v>21.56</v>
      </c>
      <c r="L24" s="110">
        <f t="shared" si="2"/>
        <v>163.24</v>
      </c>
      <c r="O24" s="111">
        <f>Sheet1!F67</f>
        <v>0.2349130833284155</v>
      </c>
    </row>
    <row r="25" spans="1:15" ht="12.75">
      <c r="A25">
        <v>2.1</v>
      </c>
      <c r="B25" s="110">
        <f t="shared" si="1"/>
        <v>26.235966697478315</v>
      </c>
      <c r="C25" s="110">
        <f>A25*Sheet1!D29</f>
        <v>25.200000000000003</v>
      </c>
      <c r="E25" s="110">
        <f t="shared" si="0"/>
        <v>1.0359666974783124</v>
      </c>
      <c r="H25">
        <v>11</v>
      </c>
      <c r="I25" s="111">
        <f>(0.5*Sheet1!D73*(3.141593*((Sheet1!D7/2)*(Sheet1!D7/2)))*(H25*H25*H25)*(Sheet1!D74/100))</f>
        <v>277.73259199686</v>
      </c>
      <c r="J25" s="110">
        <f>VLOOKUP(I25,B5:C334,2,TRUE)</f>
        <v>206.39999999999998</v>
      </c>
      <c r="K25" s="110">
        <f>J25/Sheet1!D29*Sheet1!D75</f>
        <v>24.08</v>
      </c>
      <c r="L25" s="110">
        <f t="shared" si="2"/>
        <v>182.32</v>
      </c>
      <c r="O25" s="111">
        <f>Sheet1!F67</f>
        <v>0.2349130833284155</v>
      </c>
    </row>
    <row r="26" spans="1:15" ht="12.75">
      <c r="A26">
        <v>2.2</v>
      </c>
      <c r="B26" s="110">
        <f t="shared" si="1"/>
        <v>27.536979323309534</v>
      </c>
      <c r="C26" s="110">
        <f>A26*Sheet1!D29</f>
        <v>26.400000000000002</v>
      </c>
      <c r="E26" s="110">
        <f t="shared" si="0"/>
        <v>1.1369793233095313</v>
      </c>
      <c r="H26">
        <v>11.5</v>
      </c>
      <c r="I26" s="111">
        <f>(0.5*Sheet1!D73*(3.141593*((Sheet1!D7/2)*(Sheet1!D7/2)))*(H26*H26*H26)*(Sheet1!D74/100))</f>
        <v>317.3527842623775</v>
      </c>
      <c r="J26" s="110">
        <f>VLOOKUP(I26,B5:C334,2,TRUE)</f>
        <v>230.39999999999998</v>
      </c>
      <c r="K26" s="110">
        <f>J26/Sheet1!D29*Sheet1!D75</f>
        <v>26.88</v>
      </c>
      <c r="L26" s="110">
        <f t="shared" si="2"/>
        <v>203.51999999999998</v>
      </c>
      <c r="O26" s="111">
        <f>Sheet1!F67</f>
        <v>0.2349130833284155</v>
      </c>
    </row>
    <row r="27" spans="1:15" ht="12.75">
      <c r="A27">
        <v>2.3</v>
      </c>
      <c r="B27" s="110">
        <f t="shared" si="1"/>
        <v>28.842690210807316</v>
      </c>
      <c r="C27" s="110">
        <f>A27*Sheet1!D29</f>
        <v>27.599999999999998</v>
      </c>
      <c r="E27" s="110">
        <f t="shared" si="0"/>
        <v>1.242690210807318</v>
      </c>
      <c r="H27">
        <v>12</v>
      </c>
      <c r="I27" s="111">
        <f>(0.5*Sheet1!D73*(3.141593*((Sheet1!D7/2)*(Sheet1!D7/2)))*(H27*H27*H27)*(Sheet1!D74/100))</f>
        <v>360.57244099968</v>
      </c>
      <c r="J27" s="110">
        <f>VLOOKUP(I27,B5:C334,2,TRUE)</f>
        <v>252</v>
      </c>
      <c r="K27" s="110">
        <f>J27/Sheet1!D29*Sheet1!D75</f>
        <v>29.4</v>
      </c>
      <c r="L27" s="110">
        <f t="shared" si="2"/>
        <v>222.6</v>
      </c>
      <c r="O27" s="111">
        <f>Sheet1!F67</f>
        <v>0.2349130833284155</v>
      </c>
    </row>
    <row r="28" spans="1:15" ht="12.75">
      <c r="A28">
        <v>2.4</v>
      </c>
      <c r="B28" s="110">
        <f t="shared" si="1"/>
        <v>30.15309935997167</v>
      </c>
      <c r="C28" s="110">
        <f>A28*Sheet1!D29</f>
        <v>28.799999999999997</v>
      </c>
      <c r="E28" s="110">
        <f t="shared" si="0"/>
        <v>1.3530993599716732</v>
      </c>
      <c r="I28" s="111"/>
      <c r="O28" s="111">
        <f>Sheet1!F67</f>
        <v>0.2349130833284155</v>
      </c>
    </row>
    <row r="29" spans="1:15" ht="12.75">
      <c r="A29">
        <v>2.5</v>
      </c>
      <c r="B29" s="110">
        <f t="shared" si="1"/>
        <v>31.468206770802595</v>
      </c>
      <c r="C29" s="110">
        <f>A29*Sheet1!D29</f>
        <v>30</v>
      </c>
      <c r="E29" s="110">
        <f t="shared" si="0"/>
        <v>1.468206770802597</v>
      </c>
      <c r="I29" s="111"/>
      <c r="O29" s="111">
        <f>Sheet1!F67</f>
        <v>0.2349130833284155</v>
      </c>
    </row>
    <row r="30" spans="1:15" ht="12.75">
      <c r="A30">
        <v>2.6</v>
      </c>
      <c r="B30" s="110">
        <f t="shared" si="1"/>
        <v>32.78801244330009</v>
      </c>
      <c r="C30" s="110">
        <f>A30*Sheet1!D29</f>
        <v>31.200000000000003</v>
      </c>
      <c r="E30" s="110">
        <f t="shared" si="0"/>
        <v>1.588012443300089</v>
      </c>
      <c r="I30" s="111"/>
      <c r="O30" s="111">
        <f>Sheet1!F67</f>
        <v>0.2349130833284155</v>
      </c>
    </row>
    <row r="31" spans="1:15" ht="12.75">
      <c r="A31">
        <v>2.7</v>
      </c>
      <c r="B31" s="110">
        <f t="shared" si="1"/>
        <v>34.11251637746415</v>
      </c>
      <c r="C31" s="110">
        <f>A31*Sheet1!D29</f>
        <v>32.400000000000006</v>
      </c>
      <c r="E31" s="110">
        <f t="shared" si="0"/>
        <v>1.7125163774641492</v>
      </c>
      <c r="I31" s="111"/>
      <c r="O31" s="111">
        <f>Sheet1!F67</f>
        <v>0.2349130833284155</v>
      </c>
    </row>
    <row r="32" spans="1:15" ht="12.75">
      <c r="A32">
        <v>2.8</v>
      </c>
      <c r="B32" s="110">
        <f t="shared" si="1"/>
        <v>35.44171857329477</v>
      </c>
      <c r="C32" s="110">
        <f>A32*Sheet1!D29</f>
        <v>33.599999999999994</v>
      </c>
      <c r="E32" s="110">
        <f t="shared" si="0"/>
        <v>1.8417185732947774</v>
      </c>
      <c r="I32" s="111"/>
      <c r="O32" s="111">
        <f>Sheet1!F67</f>
        <v>0.2349130833284155</v>
      </c>
    </row>
    <row r="33" spans="1:15" ht="12.75">
      <c r="A33">
        <v>2.9</v>
      </c>
      <c r="B33" s="110">
        <f t="shared" si="1"/>
        <v>36.77561903079197</v>
      </c>
      <c r="C33" s="110">
        <f>A33*Sheet1!D29</f>
        <v>34.8</v>
      </c>
      <c r="E33" s="110">
        <f t="shared" si="0"/>
        <v>1.9756190307919745</v>
      </c>
      <c r="I33" s="111"/>
      <c r="O33" s="111">
        <f>Sheet1!F67</f>
        <v>0.2349130833284155</v>
      </c>
    </row>
    <row r="34" spans="1:15" ht="12.75">
      <c r="A34">
        <v>3</v>
      </c>
      <c r="B34" s="110">
        <f t="shared" si="1"/>
        <v>38.11421774995574</v>
      </c>
      <c r="C34" s="110">
        <f>A34*Sheet1!D29</f>
        <v>36</v>
      </c>
      <c r="E34" s="110">
        <f t="shared" si="0"/>
        <v>2.1142177499557397</v>
      </c>
      <c r="I34" s="111"/>
      <c r="O34" s="111">
        <f>Sheet1!F67</f>
        <v>0.2349130833284155</v>
      </c>
    </row>
    <row r="35" spans="1:15" ht="12.75">
      <c r="A35">
        <v>3.1</v>
      </c>
      <c r="B35" s="110">
        <f t="shared" si="1"/>
        <v>39.45751473078607</v>
      </c>
      <c r="C35" s="110">
        <f>A35*Sheet1!D29</f>
        <v>37.2</v>
      </c>
      <c r="E35" s="110">
        <f t="shared" si="0"/>
        <v>2.2575147307860735</v>
      </c>
      <c r="O35" s="111">
        <f>Sheet1!F67</f>
        <v>0.2349130833284155</v>
      </c>
    </row>
    <row r="36" spans="1:15" ht="12.75">
      <c r="A36">
        <v>3.2</v>
      </c>
      <c r="B36" s="110">
        <f t="shared" si="1"/>
        <v>40.80550997328298</v>
      </c>
      <c r="C36" s="110">
        <f>A36*Sheet1!D29</f>
        <v>38.400000000000006</v>
      </c>
      <c r="E36" s="110">
        <f t="shared" si="0"/>
        <v>2.4055099732829754</v>
      </c>
      <c r="O36" s="111">
        <f>Sheet1!F67</f>
        <v>0.2349130833284155</v>
      </c>
    </row>
    <row r="37" spans="1:15" ht="12.75">
      <c r="A37">
        <v>3.3</v>
      </c>
      <c r="B37" s="110">
        <f t="shared" si="1"/>
        <v>42.15820347744644</v>
      </c>
      <c r="C37" s="110">
        <f>A37*Sheet1!D29</f>
        <v>39.599999999999994</v>
      </c>
      <c r="E37" s="110">
        <f t="shared" si="0"/>
        <v>2.558203477446445</v>
      </c>
      <c r="O37" s="111">
        <f>Sheet1!F67</f>
        <v>0.2349130833284155</v>
      </c>
    </row>
    <row r="38" spans="1:15" ht="12.75">
      <c r="A38">
        <v>3.4</v>
      </c>
      <c r="B38" s="110">
        <f t="shared" si="1"/>
        <v>43.51559524327648</v>
      </c>
      <c r="C38" s="110">
        <f>A38*Sheet1!D29</f>
        <v>40.8</v>
      </c>
      <c r="E38" s="110">
        <f t="shared" si="0"/>
        <v>2.715595243276483</v>
      </c>
      <c r="O38" s="111">
        <f>Sheet1!F67</f>
        <v>0.2349130833284155</v>
      </c>
    </row>
    <row r="39" spans="1:15" ht="12.75">
      <c r="A39">
        <v>3.5</v>
      </c>
      <c r="B39" s="110">
        <f t="shared" si="1"/>
        <v>44.87768527077309</v>
      </c>
      <c r="C39" s="110">
        <f>A39*Sheet1!D29</f>
        <v>42</v>
      </c>
      <c r="E39" s="110">
        <f t="shared" si="0"/>
        <v>2.87768527077309</v>
      </c>
      <c r="O39" s="111">
        <f>Sheet1!F67</f>
        <v>0.2349130833284155</v>
      </c>
    </row>
    <row r="40" spans="1:15" ht="12.75">
      <c r="A40">
        <v>3.6</v>
      </c>
      <c r="B40" s="110">
        <f t="shared" si="1"/>
        <v>46.24447355993627</v>
      </c>
      <c r="C40" s="110">
        <f>A40*Sheet1!D29</f>
        <v>43.2</v>
      </c>
      <c r="E40" s="110">
        <f t="shared" si="0"/>
        <v>3.0444735599362653</v>
      </c>
      <c r="O40" s="111">
        <f>Sheet1!F67</f>
        <v>0.2349130833284155</v>
      </c>
    </row>
    <row r="41" spans="1:15" ht="12.75">
      <c r="A41">
        <v>3.7</v>
      </c>
      <c r="B41" s="110">
        <f t="shared" si="1"/>
        <v>47.61596011076601</v>
      </c>
      <c r="C41" s="110">
        <f>A41*Sheet1!D29</f>
        <v>44.400000000000006</v>
      </c>
      <c r="E41" s="110">
        <f t="shared" si="0"/>
        <v>3.2159601107660087</v>
      </c>
      <c r="O41" s="111">
        <f>Sheet1!F67</f>
        <v>0.2349130833284155</v>
      </c>
    </row>
    <row r="42" spans="1:15" ht="12.75">
      <c r="A42">
        <v>3.8</v>
      </c>
      <c r="B42" s="110">
        <f t="shared" si="1"/>
        <v>48.992144923262316</v>
      </c>
      <c r="C42" s="110">
        <f>A42*Sheet1!D29</f>
        <v>45.599999999999994</v>
      </c>
      <c r="E42" s="110">
        <f t="shared" si="0"/>
        <v>3.39214492326232</v>
      </c>
      <c r="O42" s="111">
        <f>Sheet1!F67</f>
        <v>0.2349130833284155</v>
      </c>
    </row>
    <row r="43" spans="1:15" ht="12.75">
      <c r="A43">
        <v>3.9</v>
      </c>
      <c r="B43" s="110">
        <f t="shared" si="1"/>
        <v>50.3730279974252</v>
      </c>
      <c r="C43" s="110">
        <f>A43*Sheet1!D29</f>
        <v>46.8</v>
      </c>
      <c r="E43" s="110">
        <f t="shared" si="0"/>
        <v>3.5730279974251995</v>
      </c>
      <c r="O43" s="111">
        <f>Sheet1!F67</f>
        <v>0.2349130833284155</v>
      </c>
    </row>
    <row r="44" spans="1:15" ht="12.75">
      <c r="A44">
        <v>4</v>
      </c>
      <c r="B44" s="110">
        <f t="shared" si="1"/>
        <v>51.75860933325465</v>
      </c>
      <c r="C44" s="110">
        <f>A44*Sheet1!D29</f>
        <v>48</v>
      </c>
      <c r="E44" s="110">
        <f t="shared" si="0"/>
        <v>3.758609333254648</v>
      </c>
      <c r="O44" s="111">
        <f>Sheet1!F67</f>
        <v>0.2349130833284155</v>
      </c>
    </row>
    <row r="45" spans="1:15" ht="12.75">
      <c r="A45">
        <v>4.1</v>
      </c>
      <c r="B45" s="110">
        <f t="shared" si="1"/>
        <v>53.14888893075066</v>
      </c>
      <c r="C45" s="110">
        <f>A45*Sheet1!D29</f>
        <v>49.199999999999996</v>
      </c>
      <c r="E45" s="110">
        <f t="shared" si="0"/>
        <v>3.9488889307506643</v>
      </c>
      <c r="O45" s="111">
        <f>Sheet1!F67</f>
        <v>0.2349130833284155</v>
      </c>
    </row>
    <row r="46" spans="1:15" ht="12.75">
      <c r="A46">
        <v>4.2</v>
      </c>
      <c r="B46" s="110">
        <f t="shared" si="1"/>
        <v>54.54386678991325</v>
      </c>
      <c r="C46" s="110">
        <f>A46*Sheet1!D29</f>
        <v>50.400000000000006</v>
      </c>
      <c r="E46" s="110">
        <f t="shared" si="0"/>
        <v>4.1438667899132495</v>
      </c>
      <c r="O46" s="111">
        <f>Sheet1!F67</f>
        <v>0.2349130833284155</v>
      </c>
    </row>
    <row r="47" spans="1:15" ht="12.75">
      <c r="A47">
        <v>4.3</v>
      </c>
      <c r="B47" s="110">
        <f t="shared" si="1"/>
        <v>55.943542910742394</v>
      </c>
      <c r="C47" s="110">
        <f>A47*Sheet1!D29</f>
        <v>51.599999999999994</v>
      </c>
      <c r="E47" s="110">
        <f t="shared" si="0"/>
        <v>4.343542910742403</v>
      </c>
      <c r="O47" s="111">
        <f>Sheet1!F67</f>
        <v>0.2349130833284155</v>
      </c>
    </row>
    <row r="48" spans="1:15" ht="12.75">
      <c r="A48">
        <v>4.4</v>
      </c>
      <c r="B48" s="110">
        <f t="shared" si="1"/>
        <v>57.347917293238126</v>
      </c>
      <c r="C48" s="110">
        <f>A48*Sheet1!D29</f>
        <v>52.800000000000004</v>
      </c>
      <c r="E48" s="110">
        <f t="shared" si="0"/>
        <v>4.547917293238125</v>
      </c>
      <c r="O48" s="111">
        <f>Sheet1!F67</f>
        <v>0.2349130833284155</v>
      </c>
    </row>
    <row r="49" spans="1:15" ht="12.75">
      <c r="A49">
        <v>4.5</v>
      </c>
      <c r="B49" s="110">
        <f t="shared" si="1"/>
        <v>58.75698993740041</v>
      </c>
      <c r="C49" s="110">
        <f>A49*Sheet1!D29</f>
        <v>54</v>
      </c>
      <c r="E49" s="110">
        <f t="shared" si="0"/>
        <v>4.756989937400414</v>
      </c>
      <c r="O49" s="111">
        <f>Sheet1!F67</f>
        <v>0.2349130833284155</v>
      </c>
    </row>
    <row r="50" spans="1:15" ht="12.75">
      <c r="A50">
        <v>4.6</v>
      </c>
      <c r="B50" s="110">
        <f t="shared" si="1"/>
        <v>60.17076084322927</v>
      </c>
      <c r="C50" s="110">
        <f>A50*Sheet1!D29</f>
        <v>55.199999999999996</v>
      </c>
      <c r="E50" s="110">
        <f t="shared" si="0"/>
        <v>4.970760843229272</v>
      </c>
      <c r="O50" s="111">
        <f>Sheet1!F67</f>
        <v>0.2349130833284155</v>
      </c>
    </row>
    <row r="51" spans="1:15" ht="12.75">
      <c r="A51">
        <v>4.7</v>
      </c>
      <c r="B51" s="110">
        <f t="shared" si="1"/>
        <v>61.589230010724705</v>
      </c>
      <c r="C51" s="110">
        <f>A51*Sheet1!D29</f>
        <v>56.400000000000006</v>
      </c>
      <c r="E51" s="110">
        <f t="shared" si="0"/>
        <v>5.1892300107247</v>
      </c>
      <c r="O51" s="111">
        <f>Sheet1!F67</f>
        <v>0.2349130833284155</v>
      </c>
    </row>
    <row r="52" spans="1:15" ht="12.75">
      <c r="A52">
        <v>4.8</v>
      </c>
      <c r="B52" s="110">
        <f t="shared" si="1"/>
        <v>63.01239743988668</v>
      </c>
      <c r="C52" s="110">
        <f>A52*Sheet1!D29</f>
        <v>57.599999999999994</v>
      </c>
      <c r="E52" s="110">
        <f t="shared" si="0"/>
        <v>5.412397439886693</v>
      </c>
      <c r="O52" s="111">
        <f>Sheet1!F67</f>
        <v>0.2349130833284155</v>
      </c>
    </row>
    <row r="53" spans="1:15" ht="12.75">
      <c r="A53">
        <v>4.9</v>
      </c>
      <c r="B53" s="110">
        <f t="shared" si="1"/>
        <v>64.44026313071527</v>
      </c>
      <c r="C53" s="110">
        <f>A53*Sheet1!D29</f>
        <v>58.800000000000004</v>
      </c>
      <c r="E53" s="110">
        <f t="shared" si="0"/>
        <v>5.640263130715257</v>
      </c>
      <c r="O53" s="111">
        <f>Sheet1!F67</f>
        <v>0.2349130833284155</v>
      </c>
    </row>
    <row r="54" spans="1:15" ht="12.75">
      <c r="A54">
        <v>5</v>
      </c>
      <c r="B54" s="110">
        <f t="shared" si="1"/>
        <v>65.87282708321038</v>
      </c>
      <c r="C54" s="110">
        <f>A54*Sheet1!D29</f>
        <v>60</v>
      </c>
      <c r="E54" s="110">
        <f t="shared" si="0"/>
        <v>5.872827083210388</v>
      </c>
      <c r="O54" s="111">
        <f>Sheet1!F67</f>
        <v>0.2349130833284155</v>
      </c>
    </row>
    <row r="55" spans="1:15" ht="12.75">
      <c r="A55">
        <v>5.1</v>
      </c>
      <c r="B55" s="110">
        <f t="shared" si="1"/>
        <v>67.31008929737209</v>
      </c>
      <c r="C55" s="110">
        <f>A55*Sheet1!D29</f>
        <v>61.199999999999996</v>
      </c>
      <c r="E55" s="110">
        <f t="shared" si="0"/>
        <v>6.110089297372087</v>
      </c>
      <c r="O55" s="111">
        <f>Sheet1!F67</f>
        <v>0.2349130833284155</v>
      </c>
    </row>
    <row r="56" spans="1:15" ht="12.75">
      <c r="A56">
        <v>5.2</v>
      </c>
      <c r="B56" s="110">
        <f t="shared" si="1"/>
        <v>68.75204977320035</v>
      </c>
      <c r="C56" s="110">
        <f>A56*Sheet1!D29</f>
        <v>62.400000000000006</v>
      </c>
      <c r="E56" s="110">
        <f t="shared" si="0"/>
        <v>6.352049773200356</v>
      </c>
      <c r="O56" s="111">
        <f>Sheet1!F67</f>
        <v>0.2349130833284155</v>
      </c>
    </row>
    <row r="57" spans="1:15" ht="12.75">
      <c r="A57">
        <v>5.3</v>
      </c>
      <c r="B57" s="110">
        <f t="shared" si="1"/>
        <v>70.19870851069518</v>
      </c>
      <c r="C57" s="110">
        <f>A57*Sheet1!D29</f>
        <v>63.599999999999994</v>
      </c>
      <c r="E57" s="110">
        <f t="shared" si="0"/>
        <v>6.598708510695191</v>
      </c>
      <c r="O57" s="111">
        <f>Sheet1!F67</f>
        <v>0.2349130833284155</v>
      </c>
    </row>
    <row r="58" spans="1:15" ht="12.75">
      <c r="A58">
        <v>5.4</v>
      </c>
      <c r="B58" s="110">
        <f t="shared" si="1"/>
        <v>71.6500655098566</v>
      </c>
      <c r="C58" s="110">
        <f>A58*Sheet1!D29</f>
        <v>64.80000000000001</v>
      </c>
      <c r="E58" s="110">
        <f t="shared" si="0"/>
        <v>6.850065509856597</v>
      </c>
      <c r="O58" s="111">
        <f>Sheet1!F67</f>
        <v>0.2349130833284155</v>
      </c>
    </row>
    <row r="59" spans="1:15" ht="12.75">
      <c r="A59">
        <v>5.5</v>
      </c>
      <c r="B59" s="110">
        <f t="shared" si="1"/>
        <v>73.10612077068457</v>
      </c>
      <c r="C59" s="110">
        <f>A59*Sheet1!D29</f>
        <v>66</v>
      </c>
      <c r="E59" s="110">
        <f t="shared" si="0"/>
        <v>7.106120770684569</v>
      </c>
      <c r="O59" s="111">
        <f>Sheet1!F67</f>
        <v>0.2349130833284155</v>
      </c>
    </row>
    <row r="60" spans="1:15" ht="12.75">
      <c r="A60">
        <v>5.6</v>
      </c>
      <c r="B60" s="110">
        <f t="shared" si="1"/>
        <v>74.5668742931791</v>
      </c>
      <c r="C60" s="110">
        <f>A60*Sheet1!D29</f>
        <v>67.19999999999999</v>
      </c>
      <c r="E60" s="110">
        <f t="shared" si="0"/>
        <v>7.36687429317911</v>
      </c>
      <c r="O60" s="111">
        <f>Sheet1!F67</f>
        <v>0.2349130833284155</v>
      </c>
    </row>
    <row r="61" spans="1:15" ht="12.75">
      <c r="A61">
        <v>5.7</v>
      </c>
      <c r="B61" s="110">
        <f t="shared" si="1"/>
        <v>76.03232607734023</v>
      </c>
      <c r="C61" s="110">
        <f>A61*Sheet1!D29</f>
        <v>68.4</v>
      </c>
      <c r="E61" s="110">
        <f t="shared" si="0"/>
        <v>7.63232607734022</v>
      </c>
      <c r="O61" s="111">
        <f>Sheet1!F67</f>
        <v>0.2349130833284155</v>
      </c>
    </row>
    <row r="62" spans="1:15" ht="12.75">
      <c r="A62">
        <v>5.8</v>
      </c>
      <c r="B62" s="110">
        <f t="shared" si="1"/>
        <v>77.5024761231679</v>
      </c>
      <c r="C62" s="110">
        <f>A62*Sheet1!D29</f>
        <v>69.6</v>
      </c>
      <c r="E62" s="110">
        <f t="shared" si="0"/>
        <v>7.902476123167898</v>
      </c>
      <c r="O62" s="111">
        <f>Sheet1!F67</f>
        <v>0.2349130833284155</v>
      </c>
    </row>
    <row r="63" spans="1:15" ht="12.75">
      <c r="A63">
        <v>5.9</v>
      </c>
      <c r="B63" s="110">
        <f t="shared" si="1"/>
        <v>78.97732443066215</v>
      </c>
      <c r="C63" s="110">
        <f>A63*Sheet1!D29</f>
        <v>70.80000000000001</v>
      </c>
      <c r="E63" s="110">
        <f t="shared" si="0"/>
        <v>8.177324430662145</v>
      </c>
      <c r="O63" s="111">
        <f>Sheet1!F67</f>
        <v>0.2349130833284155</v>
      </c>
    </row>
    <row r="64" spans="1:15" ht="12.75">
      <c r="A64">
        <v>6</v>
      </c>
      <c r="B64" s="110">
        <f t="shared" si="1"/>
        <v>80.45687099982295</v>
      </c>
      <c r="C64" s="110">
        <f>A64*Sheet1!D29</f>
        <v>72</v>
      </c>
      <c r="E64" s="110">
        <f t="shared" si="0"/>
        <v>8.456870999822959</v>
      </c>
      <c r="O64" s="111">
        <f>Sheet1!F67</f>
        <v>0.2349130833284155</v>
      </c>
    </row>
    <row r="65" spans="1:15" ht="12.75">
      <c r="A65">
        <v>6.1</v>
      </c>
      <c r="B65" s="110">
        <f t="shared" si="1"/>
        <v>81.94111583065033</v>
      </c>
      <c r="C65" s="110">
        <f>A65*Sheet1!D29</f>
        <v>73.19999999999999</v>
      </c>
      <c r="E65" s="110">
        <f t="shared" si="0"/>
        <v>8.74111583065034</v>
      </c>
      <c r="O65" s="111">
        <f>Sheet1!F67</f>
        <v>0.2349130833284155</v>
      </c>
    </row>
    <row r="66" spans="1:15" ht="12.75">
      <c r="A66">
        <v>6.2</v>
      </c>
      <c r="B66" s="110">
        <f t="shared" si="1"/>
        <v>83.4300589231443</v>
      </c>
      <c r="C66" s="110">
        <f>A66*Sheet1!D29</f>
        <v>74.4</v>
      </c>
      <c r="E66" s="110">
        <f t="shared" si="0"/>
        <v>9.030058923144294</v>
      </c>
      <c r="O66" s="111">
        <f>Sheet1!F67</f>
        <v>0.2349130833284155</v>
      </c>
    </row>
    <row r="67" spans="1:15" ht="12.75">
      <c r="A67">
        <v>6.3</v>
      </c>
      <c r="B67" s="110">
        <f t="shared" si="1"/>
        <v>84.9237002773048</v>
      </c>
      <c r="C67" s="110">
        <f>A67*Sheet1!D29</f>
        <v>75.6</v>
      </c>
      <c r="E67" s="110">
        <f t="shared" si="0"/>
        <v>9.32370027730481</v>
      </c>
      <c r="O67" s="111">
        <f>Sheet1!F67</f>
        <v>0.2349130833284155</v>
      </c>
    </row>
    <row r="68" spans="1:15" ht="12.75">
      <c r="A68">
        <v>6.4</v>
      </c>
      <c r="B68" s="110">
        <f t="shared" si="1"/>
        <v>86.42203989313191</v>
      </c>
      <c r="C68" s="110">
        <f>A68*Sheet1!D29</f>
        <v>76.80000000000001</v>
      </c>
      <c r="E68" s="110">
        <f t="shared" si="0"/>
        <v>9.622039893131902</v>
      </c>
      <c r="O68" s="111">
        <f>Sheet1!F67</f>
        <v>0.2349130833284155</v>
      </c>
    </row>
    <row r="69" spans="1:15" ht="12.75">
      <c r="A69">
        <v>6.5</v>
      </c>
      <c r="B69" s="110">
        <f t="shared" si="1"/>
        <v>87.92507777062556</v>
      </c>
      <c r="C69" s="110">
        <f>A69*Sheet1!D29</f>
        <v>78</v>
      </c>
      <c r="E69" s="110">
        <f t="shared" si="0"/>
        <v>9.925077770625556</v>
      </c>
      <c r="O69" s="111">
        <f>Sheet1!F67</f>
        <v>0.2349130833284155</v>
      </c>
    </row>
    <row r="70" spans="1:15" ht="12.75">
      <c r="A70">
        <v>6.6</v>
      </c>
      <c r="B70" s="110">
        <f t="shared" si="1"/>
        <v>89.43281390978576</v>
      </c>
      <c r="C70" s="110">
        <f>A70*Sheet1!D29</f>
        <v>79.19999999999999</v>
      </c>
      <c r="E70" s="110">
        <f aca="true" t="shared" si="3" ref="E70:E133">(A70*A70)*O70</f>
        <v>10.23281390978578</v>
      </c>
      <c r="O70" s="111">
        <f>Sheet1!F67</f>
        <v>0.2349130833284155</v>
      </c>
    </row>
    <row r="71" spans="1:15" ht="12.75">
      <c r="A71">
        <v>6.7</v>
      </c>
      <c r="B71" s="110">
        <f t="shared" si="1"/>
        <v>90.94524831061258</v>
      </c>
      <c r="C71" s="110">
        <f>A71*Sheet1!D29</f>
        <v>80.4</v>
      </c>
      <c r="E71" s="110">
        <f t="shared" si="3"/>
        <v>10.545248310612573</v>
      </c>
      <c r="O71" s="111">
        <f>Sheet1!F67</f>
        <v>0.2349130833284155</v>
      </c>
    </row>
    <row r="72" spans="1:15" ht="12.75">
      <c r="A72">
        <v>6.8</v>
      </c>
      <c r="B72" s="110">
        <f aca="true" t="shared" si="4" ref="B72:B135">C72+E72</f>
        <v>92.46238097310592</v>
      </c>
      <c r="C72" s="110">
        <f>A72*Sheet1!D29</f>
        <v>81.6</v>
      </c>
      <c r="E72" s="110">
        <f t="shared" si="3"/>
        <v>10.862380973105932</v>
      </c>
      <c r="O72" s="111">
        <f>Sheet1!F67</f>
        <v>0.2349130833284155</v>
      </c>
    </row>
    <row r="73" spans="1:15" ht="12.75">
      <c r="A73">
        <v>6.9</v>
      </c>
      <c r="B73" s="110">
        <f t="shared" si="4"/>
        <v>93.98421189726588</v>
      </c>
      <c r="C73" s="110">
        <f>A73*Sheet1!D29</f>
        <v>82.80000000000001</v>
      </c>
      <c r="E73" s="110">
        <f t="shared" si="3"/>
        <v>11.184211897265865</v>
      </c>
      <c r="O73" s="111">
        <f>Sheet1!F67</f>
        <v>0.2349130833284155</v>
      </c>
    </row>
    <row r="74" spans="1:15" ht="12.75">
      <c r="A74">
        <v>7</v>
      </c>
      <c r="B74" s="110">
        <f t="shared" si="4"/>
        <v>95.51074108309236</v>
      </c>
      <c r="C74" s="110">
        <f>A74*Sheet1!D29</f>
        <v>84</v>
      </c>
      <c r="E74" s="110">
        <f t="shared" si="3"/>
        <v>11.51074108309236</v>
      </c>
      <c r="O74" s="111">
        <f>Sheet1!F67</f>
        <v>0.2349130833284155</v>
      </c>
    </row>
    <row r="75" spans="1:15" ht="12.75">
      <c r="A75">
        <v>7.1</v>
      </c>
      <c r="B75" s="110">
        <f t="shared" si="4"/>
        <v>97.04196853058542</v>
      </c>
      <c r="C75" s="110">
        <f>A75*Sheet1!D29</f>
        <v>85.19999999999999</v>
      </c>
      <c r="E75" s="110">
        <f t="shared" si="3"/>
        <v>11.841968530585426</v>
      </c>
      <c r="O75" s="111">
        <f>Sheet1!F67</f>
        <v>0.2349130833284155</v>
      </c>
    </row>
    <row r="76" spans="1:15" ht="12.75">
      <c r="A76">
        <v>7.2</v>
      </c>
      <c r="B76" s="110">
        <f t="shared" si="4"/>
        <v>98.57789423974506</v>
      </c>
      <c r="C76" s="110">
        <f>A76*Sheet1!D29</f>
        <v>86.4</v>
      </c>
      <c r="E76" s="110">
        <f t="shared" si="3"/>
        <v>12.177894239745061</v>
      </c>
      <c r="O76" s="111">
        <f>Sheet1!F67</f>
        <v>0.2349130833284155</v>
      </c>
    </row>
    <row r="77" spans="1:15" ht="12.75">
      <c r="A77">
        <v>7.3</v>
      </c>
      <c r="B77" s="110">
        <f t="shared" si="4"/>
        <v>100.11851821057125</v>
      </c>
      <c r="C77" s="110">
        <f>A77*Sheet1!D29</f>
        <v>87.6</v>
      </c>
      <c r="E77" s="110">
        <f t="shared" si="3"/>
        <v>12.518518210571262</v>
      </c>
      <c r="O77" s="111">
        <f>Sheet1!F67</f>
        <v>0.2349130833284155</v>
      </c>
    </row>
    <row r="78" spans="1:15" ht="12.75">
      <c r="A78">
        <v>7.4</v>
      </c>
      <c r="B78" s="110">
        <f t="shared" si="4"/>
        <v>101.66384044306405</v>
      </c>
      <c r="C78" s="110">
        <f>A78*Sheet1!D29</f>
        <v>88.80000000000001</v>
      </c>
      <c r="E78" s="110">
        <f t="shared" si="3"/>
        <v>12.863840443064035</v>
      </c>
      <c r="O78" s="111">
        <f>Sheet1!F67</f>
        <v>0.2349130833284155</v>
      </c>
    </row>
    <row r="79" spans="1:15" ht="12.75">
      <c r="A79">
        <v>7.5</v>
      </c>
      <c r="B79" s="110">
        <f t="shared" si="4"/>
        <v>103.21386093722337</v>
      </c>
      <c r="C79" s="110">
        <f>A79*Sheet1!D29</f>
        <v>90</v>
      </c>
      <c r="E79" s="110">
        <f t="shared" si="3"/>
        <v>13.213860937223373</v>
      </c>
      <c r="O79" s="111">
        <f>Sheet1!F67</f>
        <v>0.2349130833284155</v>
      </c>
    </row>
    <row r="80" spans="1:15" ht="12.75">
      <c r="A80">
        <v>7.6</v>
      </c>
      <c r="B80" s="110">
        <f t="shared" si="4"/>
        <v>104.76857969304928</v>
      </c>
      <c r="C80" s="110">
        <f>A80*Sheet1!D29</f>
        <v>91.19999999999999</v>
      </c>
      <c r="E80" s="110">
        <f t="shared" si="3"/>
        <v>13.56857969304928</v>
      </c>
      <c r="O80" s="111">
        <f>Sheet1!F67</f>
        <v>0.2349130833284155</v>
      </c>
    </row>
    <row r="81" spans="1:15" ht="12.75">
      <c r="A81">
        <v>7.7</v>
      </c>
      <c r="B81" s="110">
        <f t="shared" si="4"/>
        <v>106.32799671054177</v>
      </c>
      <c r="C81" s="110">
        <f>A81*Sheet1!D29</f>
        <v>92.4</v>
      </c>
      <c r="E81" s="110">
        <f t="shared" si="3"/>
        <v>13.927996710541757</v>
      </c>
      <c r="O81" s="111">
        <f>Sheet1!F67</f>
        <v>0.2349130833284155</v>
      </c>
    </row>
    <row r="82" spans="1:15" ht="12.75">
      <c r="A82">
        <v>7.8</v>
      </c>
      <c r="B82" s="110">
        <f t="shared" si="4"/>
        <v>107.8921119897008</v>
      </c>
      <c r="C82" s="110">
        <f>A82*Sheet1!D29</f>
        <v>93.6</v>
      </c>
      <c r="E82" s="110">
        <f t="shared" si="3"/>
        <v>14.292111989700798</v>
      </c>
      <c r="O82" s="111">
        <f>Sheet1!F67</f>
        <v>0.2349130833284155</v>
      </c>
    </row>
    <row r="83" spans="1:15" ht="12.75">
      <c r="A83">
        <v>7.9</v>
      </c>
      <c r="B83" s="110">
        <f t="shared" si="4"/>
        <v>109.46092553052642</v>
      </c>
      <c r="C83" s="110">
        <f>A83*Sheet1!D29</f>
        <v>94.80000000000001</v>
      </c>
      <c r="E83" s="110">
        <f t="shared" si="3"/>
        <v>14.660925530526413</v>
      </c>
      <c r="O83" s="111">
        <f>Sheet1!F67</f>
        <v>0.2349130833284155</v>
      </c>
    </row>
    <row r="84" spans="1:15" ht="12.75">
      <c r="A84">
        <v>8</v>
      </c>
      <c r="B84" s="110">
        <f t="shared" si="4"/>
        <v>111.03443733301859</v>
      </c>
      <c r="C84" s="110">
        <f>A84*Sheet1!D29</f>
        <v>96</v>
      </c>
      <c r="E84" s="110">
        <f t="shared" si="3"/>
        <v>15.034437333018593</v>
      </c>
      <c r="O84" s="111">
        <f>Sheet1!F67</f>
        <v>0.2349130833284155</v>
      </c>
    </row>
    <row r="85" spans="1:15" ht="12.75">
      <c r="A85">
        <v>8.1</v>
      </c>
      <c r="B85" s="110">
        <f t="shared" si="4"/>
        <v>112.61264739717733</v>
      </c>
      <c r="C85" s="110">
        <f>A85*Sheet1!D29</f>
        <v>97.19999999999999</v>
      </c>
      <c r="E85" s="110">
        <f t="shared" si="3"/>
        <v>15.412647397177341</v>
      </c>
      <c r="O85" s="111">
        <f>Sheet1!F67</f>
        <v>0.2349130833284155</v>
      </c>
    </row>
    <row r="86" spans="1:15" ht="12.75">
      <c r="A86">
        <v>8.2</v>
      </c>
      <c r="B86" s="110">
        <f t="shared" si="4"/>
        <v>114.19555572300266</v>
      </c>
      <c r="C86" s="110">
        <f>A86*Sheet1!D29</f>
        <v>98.39999999999999</v>
      </c>
      <c r="E86" s="110">
        <f t="shared" si="3"/>
        <v>15.795555723002657</v>
      </c>
      <c r="O86" s="111">
        <f>Sheet1!F67</f>
        <v>0.2349130833284155</v>
      </c>
    </row>
    <row r="87" spans="1:15" ht="12.75">
      <c r="A87">
        <v>8.3</v>
      </c>
      <c r="B87" s="110">
        <f t="shared" si="4"/>
        <v>115.78316231049456</v>
      </c>
      <c r="C87" s="110">
        <f>A87*Sheet1!D29</f>
        <v>99.60000000000001</v>
      </c>
      <c r="E87" s="110">
        <f t="shared" si="3"/>
        <v>16.18316231049455</v>
      </c>
      <c r="O87" s="111">
        <f>Sheet1!F67</f>
        <v>0.2349130833284155</v>
      </c>
    </row>
    <row r="88" spans="1:15" ht="12.75">
      <c r="A88">
        <v>8.4</v>
      </c>
      <c r="B88" s="110">
        <f t="shared" si="4"/>
        <v>117.37546715965301</v>
      </c>
      <c r="C88" s="110">
        <f>A88*Sheet1!D29</f>
        <v>100.80000000000001</v>
      </c>
      <c r="E88" s="110">
        <f t="shared" si="3"/>
        <v>16.575467159652998</v>
      </c>
      <c r="O88" s="111">
        <f>Sheet1!F67</f>
        <v>0.2349130833284155</v>
      </c>
    </row>
    <row r="89" spans="1:15" ht="12.75">
      <c r="A89">
        <v>8.5</v>
      </c>
      <c r="B89" s="110">
        <f t="shared" si="4"/>
        <v>118.97247027047803</v>
      </c>
      <c r="C89" s="110">
        <f>A89*Sheet1!D29</f>
        <v>102</v>
      </c>
      <c r="E89" s="110">
        <f t="shared" si="3"/>
        <v>16.97247027047802</v>
      </c>
      <c r="O89" s="111">
        <f>Sheet1!F67</f>
        <v>0.2349130833284155</v>
      </c>
    </row>
    <row r="90" spans="1:15" ht="12.75">
      <c r="A90">
        <v>8.6</v>
      </c>
      <c r="B90" s="110">
        <f t="shared" si="4"/>
        <v>120.5741716429696</v>
      </c>
      <c r="C90" s="110">
        <f>A90*Sheet1!D29</f>
        <v>103.19999999999999</v>
      </c>
      <c r="E90" s="110">
        <f t="shared" si="3"/>
        <v>17.37417164296961</v>
      </c>
      <c r="O90" s="111">
        <f>Sheet1!F67</f>
        <v>0.2349130833284155</v>
      </c>
    </row>
    <row r="91" spans="1:15" ht="12.75">
      <c r="A91">
        <v>8.7</v>
      </c>
      <c r="B91" s="110">
        <f t="shared" si="4"/>
        <v>122.18057127712775</v>
      </c>
      <c r="C91" s="110">
        <f>A91*Sheet1!D29</f>
        <v>104.39999999999999</v>
      </c>
      <c r="E91" s="110">
        <f t="shared" si="3"/>
        <v>17.780571277127766</v>
      </c>
      <c r="O91" s="111">
        <f>Sheet1!F67</f>
        <v>0.2349130833284155</v>
      </c>
    </row>
    <row r="92" spans="1:15" ht="12.75">
      <c r="A92">
        <v>8.8</v>
      </c>
      <c r="B92" s="110">
        <f t="shared" si="4"/>
        <v>123.79166917295251</v>
      </c>
      <c r="C92" s="110">
        <f>A92*Sheet1!D29</f>
        <v>105.60000000000001</v>
      </c>
      <c r="E92" s="110">
        <f t="shared" si="3"/>
        <v>18.1916691729525</v>
      </c>
      <c r="O92" s="111">
        <f>Sheet1!F67</f>
        <v>0.2349130833284155</v>
      </c>
    </row>
    <row r="93" spans="1:15" ht="12.75">
      <c r="A93">
        <v>8.9</v>
      </c>
      <c r="B93" s="110">
        <f t="shared" si="4"/>
        <v>125.40746533044381</v>
      </c>
      <c r="C93" s="110">
        <f>A93*Sheet1!D29</f>
        <v>106.80000000000001</v>
      </c>
      <c r="E93" s="110">
        <f t="shared" si="3"/>
        <v>18.607465330443794</v>
      </c>
      <c r="O93" s="111">
        <f>Sheet1!F67</f>
        <v>0.2349130833284155</v>
      </c>
    </row>
    <row r="94" spans="1:15" ht="12.75">
      <c r="A94">
        <v>9</v>
      </c>
      <c r="B94" s="110">
        <f t="shared" si="4"/>
        <v>127.02795974960165</v>
      </c>
      <c r="C94" s="110">
        <f>A94*Sheet1!D29</f>
        <v>108</v>
      </c>
      <c r="E94" s="110">
        <f t="shared" si="3"/>
        <v>19.027959749601656</v>
      </c>
      <c r="O94" s="111">
        <f>Sheet1!F67</f>
        <v>0.2349130833284155</v>
      </c>
    </row>
    <row r="95" spans="1:15" ht="12.75">
      <c r="A95">
        <v>9.1</v>
      </c>
      <c r="B95" s="110">
        <f t="shared" si="4"/>
        <v>128.65315243042608</v>
      </c>
      <c r="C95" s="110">
        <f>A95*Sheet1!D29</f>
        <v>109.19999999999999</v>
      </c>
      <c r="E95" s="110">
        <f t="shared" si="3"/>
        <v>19.453152430426087</v>
      </c>
      <c r="O95" s="111">
        <f>Sheet1!F67</f>
        <v>0.2349130833284155</v>
      </c>
    </row>
    <row r="96" spans="1:15" ht="12.75">
      <c r="A96">
        <v>9.2</v>
      </c>
      <c r="B96" s="110">
        <f t="shared" si="4"/>
        <v>130.28304337291706</v>
      </c>
      <c r="C96" s="110">
        <f>A96*Sheet1!D29</f>
        <v>110.39999999999999</v>
      </c>
      <c r="E96" s="110">
        <f t="shared" si="3"/>
        <v>19.883043372917086</v>
      </c>
      <c r="O96" s="111">
        <f>Sheet1!F67</f>
        <v>0.2349130833284155</v>
      </c>
    </row>
    <row r="97" spans="1:15" ht="12.75">
      <c r="A97">
        <v>9.3</v>
      </c>
      <c r="B97" s="110">
        <f t="shared" si="4"/>
        <v>131.91763257707467</v>
      </c>
      <c r="C97" s="110">
        <f>A97*Sheet1!D29</f>
        <v>111.60000000000001</v>
      </c>
      <c r="E97" s="110">
        <f t="shared" si="3"/>
        <v>20.317632577074658</v>
      </c>
      <c r="O97" s="111">
        <f>Sheet1!F67</f>
        <v>0.2349130833284155</v>
      </c>
    </row>
    <row r="98" spans="1:15" ht="12.75">
      <c r="A98">
        <v>9.4</v>
      </c>
      <c r="B98" s="110">
        <f t="shared" si="4"/>
        <v>133.5569200428988</v>
      </c>
      <c r="C98" s="110">
        <f>A98*Sheet1!D29</f>
        <v>112.80000000000001</v>
      </c>
      <c r="E98" s="110">
        <f t="shared" si="3"/>
        <v>20.7569200428988</v>
      </c>
      <c r="O98" s="111">
        <f>Sheet1!F67</f>
        <v>0.2349130833284155</v>
      </c>
    </row>
    <row r="99" spans="1:15" ht="12.75">
      <c r="A99">
        <v>9.5</v>
      </c>
      <c r="B99" s="110">
        <f t="shared" si="4"/>
        <v>135.2009057703895</v>
      </c>
      <c r="C99" s="110">
        <f>A99*Sheet1!D29</f>
        <v>114</v>
      </c>
      <c r="E99" s="110">
        <f t="shared" si="3"/>
        <v>21.2009057703895</v>
      </c>
      <c r="O99" s="111">
        <f>Sheet1!F67</f>
        <v>0.2349130833284155</v>
      </c>
    </row>
    <row r="100" spans="1:15" ht="12.75">
      <c r="A100">
        <v>9.6</v>
      </c>
      <c r="B100" s="110">
        <f t="shared" si="4"/>
        <v>136.84958975954675</v>
      </c>
      <c r="C100" s="110">
        <f>A100*Sheet1!D29</f>
        <v>115.19999999999999</v>
      </c>
      <c r="E100" s="110">
        <f t="shared" si="3"/>
        <v>21.64958975954677</v>
      </c>
      <c r="O100" s="111">
        <f>Sheet1!F67</f>
        <v>0.2349130833284155</v>
      </c>
    </row>
    <row r="101" spans="1:15" ht="12.75">
      <c r="A101">
        <v>9.7</v>
      </c>
      <c r="B101" s="110">
        <f t="shared" si="4"/>
        <v>138.5029720103706</v>
      </c>
      <c r="C101" s="110">
        <f>A101*Sheet1!D29</f>
        <v>116.39999999999999</v>
      </c>
      <c r="E101" s="110">
        <f t="shared" si="3"/>
        <v>22.102972010370614</v>
      </c>
      <c r="O101" s="111">
        <f>Sheet1!F67</f>
        <v>0.2349130833284155</v>
      </c>
    </row>
    <row r="102" spans="1:15" ht="12.75">
      <c r="A102">
        <v>9.8</v>
      </c>
      <c r="B102" s="110">
        <f t="shared" si="4"/>
        <v>140.16105252286104</v>
      </c>
      <c r="C102" s="110">
        <f>A102*Sheet1!D29</f>
        <v>117.60000000000001</v>
      </c>
      <c r="E102" s="110">
        <f t="shared" si="3"/>
        <v>22.56105252286103</v>
      </c>
      <c r="O102" s="111">
        <f>Sheet1!F67</f>
        <v>0.2349130833284155</v>
      </c>
    </row>
    <row r="103" spans="1:15" ht="12.75">
      <c r="A103">
        <v>9.9</v>
      </c>
      <c r="B103" s="110">
        <f t="shared" si="4"/>
        <v>141.82383129701802</v>
      </c>
      <c r="C103" s="110">
        <f>A103*Sheet1!D29</f>
        <v>118.80000000000001</v>
      </c>
      <c r="E103" s="110">
        <f t="shared" si="3"/>
        <v>23.023831297018006</v>
      </c>
      <c r="O103" s="111">
        <f>Sheet1!F67</f>
        <v>0.2349130833284155</v>
      </c>
    </row>
    <row r="104" spans="1:15" ht="12.75">
      <c r="A104">
        <v>10</v>
      </c>
      <c r="B104" s="110">
        <f t="shared" si="4"/>
        <v>143.49130833284156</v>
      </c>
      <c r="C104" s="110">
        <f>A104*Sheet1!D29</f>
        <v>120</v>
      </c>
      <c r="E104" s="110">
        <f t="shared" si="3"/>
        <v>23.49130833284155</v>
      </c>
      <c r="O104" s="111">
        <f>Sheet1!F67</f>
        <v>0.2349130833284155</v>
      </c>
    </row>
    <row r="105" spans="1:15" ht="12.75">
      <c r="A105">
        <v>10.1</v>
      </c>
      <c r="B105" s="110">
        <f t="shared" si="4"/>
        <v>145.16348363033165</v>
      </c>
      <c r="C105" s="110">
        <f>A105*Sheet1!D29</f>
        <v>121.19999999999999</v>
      </c>
      <c r="E105" s="110">
        <f t="shared" si="3"/>
        <v>23.963483630331663</v>
      </c>
      <c r="O105" s="111">
        <f>Sheet1!F67</f>
        <v>0.2349130833284155</v>
      </c>
    </row>
    <row r="106" spans="1:15" ht="12.75">
      <c r="A106">
        <v>10.2</v>
      </c>
      <c r="B106" s="110">
        <f t="shared" si="4"/>
        <v>146.84035718948834</v>
      </c>
      <c r="C106" s="110">
        <f>A106*Sheet1!D29</f>
        <v>122.39999999999999</v>
      </c>
      <c r="E106" s="110">
        <f t="shared" si="3"/>
        <v>24.44035718948835</v>
      </c>
      <c r="O106" s="111">
        <f>Sheet1!F67</f>
        <v>0.2349130833284155</v>
      </c>
    </row>
    <row r="107" spans="1:15" ht="12.75">
      <c r="A107">
        <v>10.3</v>
      </c>
      <c r="B107" s="110">
        <f t="shared" si="4"/>
        <v>148.52192901031162</v>
      </c>
      <c r="C107" s="110">
        <f>A107*Sheet1!D29</f>
        <v>123.60000000000001</v>
      </c>
      <c r="E107" s="110">
        <f t="shared" si="3"/>
        <v>24.921929010311604</v>
      </c>
      <c r="O107" s="111">
        <f>Sheet1!F67</f>
        <v>0.2349130833284155</v>
      </c>
    </row>
    <row r="108" spans="1:15" ht="12.75">
      <c r="A108">
        <v>10.4</v>
      </c>
      <c r="B108" s="110">
        <f t="shared" si="4"/>
        <v>150.20819909280144</v>
      </c>
      <c r="C108" s="110">
        <f>A108*Sheet1!D29</f>
        <v>124.80000000000001</v>
      </c>
      <c r="E108" s="110">
        <f t="shared" si="3"/>
        <v>25.408199092801425</v>
      </c>
      <c r="O108" s="111">
        <f>Sheet1!F67</f>
        <v>0.2349130833284155</v>
      </c>
    </row>
    <row r="109" spans="1:15" ht="12.75">
      <c r="A109">
        <v>10.5</v>
      </c>
      <c r="B109" s="110">
        <f t="shared" si="4"/>
        <v>151.8991674369578</v>
      </c>
      <c r="C109" s="110">
        <f>A109*Sheet1!D29</f>
        <v>126</v>
      </c>
      <c r="E109" s="110">
        <f t="shared" si="3"/>
        <v>25.89916743695781</v>
      </c>
      <c r="O109" s="111">
        <f>Sheet1!F67</f>
        <v>0.2349130833284155</v>
      </c>
    </row>
    <row r="110" spans="1:15" ht="12.75">
      <c r="A110">
        <v>10.6</v>
      </c>
      <c r="B110" s="110">
        <f t="shared" si="4"/>
        <v>153.59483404278075</v>
      </c>
      <c r="C110" s="110">
        <f>A110*Sheet1!D29</f>
        <v>127.19999999999999</v>
      </c>
      <c r="E110" s="110">
        <f t="shared" si="3"/>
        <v>26.394834042780765</v>
      </c>
      <c r="O110" s="111">
        <f>Sheet1!F67</f>
        <v>0.2349130833284155</v>
      </c>
    </row>
    <row r="111" spans="1:15" ht="12.75">
      <c r="A111">
        <v>10.7</v>
      </c>
      <c r="B111" s="110">
        <f t="shared" si="4"/>
        <v>155.29519891027027</v>
      </c>
      <c r="C111" s="110">
        <f>A111*Sheet1!D29</f>
        <v>128.39999999999998</v>
      </c>
      <c r="E111" s="110">
        <f t="shared" si="3"/>
        <v>26.895198910270288</v>
      </c>
      <c r="O111" s="111">
        <f>Sheet1!F67</f>
        <v>0.2349130833284155</v>
      </c>
    </row>
    <row r="112" spans="1:15" ht="12.75">
      <c r="A112">
        <v>10.8</v>
      </c>
      <c r="B112" s="110">
        <f t="shared" si="4"/>
        <v>157.00026203942642</v>
      </c>
      <c r="C112" s="110">
        <f>A112*Sheet1!D29</f>
        <v>129.60000000000002</v>
      </c>
      <c r="E112" s="110">
        <f t="shared" si="3"/>
        <v>27.400262039426387</v>
      </c>
      <c r="O112" s="111">
        <f>Sheet1!F67</f>
        <v>0.2349130833284155</v>
      </c>
    </row>
    <row r="113" spans="1:15" ht="12.75">
      <c r="A113">
        <v>10.9</v>
      </c>
      <c r="B113" s="110">
        <f t="shared" si="4"/>
        <v>158.71002343024907</v>
      </c>
      <c r="C113" s="110">
        <f>A113*Sheet1!D29</f>
        <v>130.8</v>
      </c>
      <c r="E113" s="110">
        <f t="shared" si="3"/>
        <v>27.910023430249048</v>
      </c>
      <c r="O113" s="111">
        <f>Sheet1!F67</f>
        <v>0.2349130833284155</v>
      </c>
    </row>
    <row r="114" spans="1:15" ht="12.75">
      <c r="A114">
        <v>11</v>
      </c>
      <c r="B114" s="110">
        <f t="shared" si="4"/>
        <v>160.42448308273828</v>
      </c>
      <c r="C114" s="110">
        <f>A114*Sheet1!D29</f>
        <v>132</v>
      </c>
      <c r="E114" s="110">
        <f t="shared" si="3"/>
        <v>28.424483082738277</v>
      </c>
      <c r="O114" s="111">
        <f>Sheet1!F67</f>
        <v>0.2349130833284155</v>
      </c>
    </row>
    <row r="115" spans="1:15" ht="12.75">
      <c r="A115">
        <v>11.1</v>
      </c>
      <c r="B115" s="110">
        <f t="shared" si="4"/>
        <v>162.14364099689408</v>
      </c>
      <c r="C115" s="110">
        <f>A115*Sheet1!D29</f>
        <v>133.2</v>
      </c>
      <c r="E115" s="110">
        <f t="shared" si="3"/>
        <v>28.943640996894075</v>
      </c>
      <c r="O115" s="111">
        <f>Sheet1!F67</f>
        <v>0.2349130833284155</v>
      </c>
    </row>
    <row r="116" spans="1:15" ht="12.75">
      <c r="A116">
        <v>11.2</v>
      </c>
      <c r="B116" s="110">
        <f t="shared" si="4"/>
        <v>163.8674971727164</v>
      </c>
      <c r="C116" s="110">
        <f>A116*Sheet1!D29</f>
        <v>134.39999999999998</v>
      </c>
      <c r="E116" s="110">
        <f t="shared" si="3"/>
        <v>29.46749717271644</v>
      </c>
      <c r="O116" s="111">
        <f>Sheet1!F67</f>
        <v>0.2349130833284155</v>
      </c>
    </row>
    <row r="117" spans="1:15" ht="12.75">
      <c r="A117">
        <v>11.3</v>
      </c>
      <c r="B117" s="110">
        <f t="shared" si="4"/>
        <v>165.5960516102054</v>
      </c>
      <c r="C117" s="110">
        <f>A117*Sheet1!D29</f>
        <v>135.60000000000002</v>
      </c>
      <c r="E117" s="110">
        <f t="shared" si="3"/>
        <v>29.99605161020538</v>
      </c>
      <c r="O117" s="111">
        <f>Sheet1!F67</f>
        <v>0.2349130833284155</v>
      </c>
    </row>
    <row r="118" spans="1:15" ht="12.75">
      <c r="A118">
        <v>11.4</v>
      </c>
      <c r="B118" s="110">
        <f t="shared" si="4"/>
        <v>167.3293043093609</v>
      </c>
      <c r="C118" s="110">
        <f>A118*Sheet1!D29</f>
        <v>136.8</v>
      </c>
      <c r="E118" s="110">
        <f t="shared" si="3"/>
        <v>30.52930430936088</v>
      </c>
      <c r="O118" s="111">
        <f>Sheet1!F67</f>
        <v>0.2349130833284155</v>
      </c>
    </row>
    <row r="119" spans="1:15" ht="12.75">
      <c r="A119">
        <v>11.5</v>
      </c>
      <c r="B119" s="110">
        <f t="shared" si="4"/>
        <v>169.06725527018295</v>
      </c>
      <c r="C119" s="110">
        <f>A119*Sheet1!D29</f>
        <v>138</v>
      </c>
      <c r="E119" s="110">
        <f t="shared" si="3"/>
        <v>31.06725527018295</v>
      </c>
      <c r="O119" s="111">
        <f>Sheet1!F67</f>
        <v>0.2349130833284155</v>
      </c>
    </row>
    <row r="120" spans="1:15" ht="12.75">
      <c r="A120">
        <v>11.6</v>
      </c>
      <c r="B120" s="110">
        <f t="shared" si="4"/>
        <v>170.8099044926716</v>
      </c>
      <c r="C120" s="110">
        <f>A120*Sheet1!D29</f>
        <v>139.2</v>
      </c>
      <c r="E120" s="110">
        <f t="shared" si="3"/>
        <v>31.609904492671593</v>
      </c>
      <c r="O120" s="111">
        <f>Sheet1!F67</f>
        <v>0.2349130833284155</v>
      </c>
    </row>
    <row r="121" spans="1:15" ht="12.75">
      <c r="A121">
        <v>11.7</v>
      </c>
      <c r="B121" s="110">
        <f t="shared" si="4"/>
        <v>172.55725197682676</v>
      </c>
      <c r="C121" s="110">
        <f>A121*Sheet1!D29</f>
        <v>140.39999999999998</v>
      </c>
      <c r="E121" s="110">
        <f t="shared" si="3"/>
        <v>32.1572519768268</v>
      </c>
      <c r="O121" s="111">
        <f>Sheet1!F67</f>
        <v>0.2349130833284155</v>
      </c>
    </row>
    <row r="122" spans="1:15" ht="12.75">
      <c r="A122">
        <v>11.8</v>
      </c>
      <c r="B122" s="110">
        <f t="shared" si="4"/>
        <v>174.3092977226486</v>
      </c>
      <c r="C122" s="110">
        <f>A122*Sheet1!D29</f>
        <v>141.60000000000002</v>
      </c>
      <c r="E122" s="110">
        <f t="shared" si="3"/>
        <v>32.70929772264858</v>
      </c>
      <c r="O122" s="111">
        <f>Sheet1!F67</f>
        <v>0.2349130833284155</v>
      </c>
    </row>
    <row r="123" spans="1:15" ht="12.75">
      <c r="A123">
        <v>11.9</v>
      </c>
      <c r="B123" s="110">
        <f t="shared" si="4"/>
        <v>176.06604173013693</v>
      </c>
      <c r="C123" s="110">
        <f>A123*Sheet1!D29</f>
        <v>142.8</v>
      </c>
      <c r="E123" s="110">
        <f t="shared" si="3"/>
        <v>33.266041730136926</v>
      </c>
      <c r="O123" s="111">
        <f>Sheet1!F67</f>
        <v>0.2349130833284155</v>
      </c>
    </row>
    <row r="124" spans="1:15" ht="12.75">
      <c r="A124">
        <v>12</v>
      </c>
      <c r="B124" s="110">
        <f t="shared" si="4"/>
        <v>177.82748399929184</v>
      </c>
      <c r="C124" s="110">
        <f>A124*Sheet1!D29</f>
        <v>144</v>
      </c>
      <c r="E124" s="110">
        <f t="shared" si="3"/>
        <v>33.827483999291836</v>
      </c>
      <c r="O124" s="111">
        <f>Sheet1!F67</f>
        <v>0.2349130833284155</v>
      </c>
    </row>
    <row r="125" spans="1:15" ht="12.75">
      <c r="A125">
        <v>12.1</v>
      </c>
      <c r="B125" s="110">
        <f t="shared" si="4"/>
        <v>179.5936245301133</v>
      </c>
      <c r="C125" s="110">
        <f>A125*Sheet1!D29</f>
        <v>145.2</v>
      </c>
      <c r="E125" s="110">
        <f t="shared" si="3"/>
        <v>34.393624530113314</v>
      </c>
      <c r="O125" s="111">
        <f>Sheet1!F67</f>
        <v>0.2349130833284155</v>
      </c>
    </row>
    <row r="126" spans="1:15" ht="12.75">
      <c r="A126">
        <v>12.2</v>
      </c>
      <c r="B126" s="110">
        <f t="shared" si="4"/>
        <v>181.36446332260135</v>
      </c>
      <c r="C126" s="110">
        <f>A126*Sheet1!D29</f>
        <v>146.39999999999998</v>
      </c>
      <c r="E126" s="110">
        <f t="shared" si="3"/>
        <v>34.96446332260136</v>
      </c>
      <c r="O126" s="111">
        <f>Sheet1!F67</f>
        <v>0.2349130833284155</v>
      </c>
    </row>
    <row r="127" spans="1:15" ht="12.75">
      <c r="A127">
        <v>12.3</v>
      </c>
      <c r="B127" s="110">
        <f t="shared" si="4"/>
        <v>183.140000376756</v>
      </c>
      <c r="C127" s="110">
        <f>A127*Sheet1!D29</f>
        <v>147.60000000000002</v>
      </c>
      <c r="E127" s="110">
        <f t="shared" si="3"/>
        <v>35.54000037675599</v>
      </c>
      <c r="O127" s="111">
        <f>Sheet1!F67</f>
        <v>0.2349130833284155</v>
      </c>
    </row>
    <row r="128" spans="1:15" ht="12.75">
      <c r="A128">
        <v>12.4</v>
      </c>
      <c r="B128" s="110">
        <f t="shared" si="4"/>
        <v>184.9202356925772</v>
      </c>
      <c r="C128" s="110">
        <f>A128*Sheet1!D29</f>
        <v>148.8</v>
      </c>
      <c r="E128" s="110">
        <f t="shared" si="3"/>
        <v>36.120235692577175</v>
      </c>
      <c r="O128" s="111">
        <f>Sheet1!F67</f>
        <v>0.2349130833284155</v>
      </c>
    </row>
    <row r="129" spans="1:15" ht="12.75">
      <c r="A129">
        <v>12.5</v>
      </c>
      <c r="B129" s="110">
        <f t="shared" si="4"/>
        <v>186.7051692700649</v>
      </c>
      <c r="C129" s="110">
        <f>A129*Sheet1!D29</f>
        <v>150</v>
      </c>
      <c r="E129" s="110">
        <f t="shared" si="3"/>
        <v>36.70516927006492</v>
      </c>
      <c r="O129" s="111">
        <f>Sheet1!F67</f>
        <v>0.2349130833284155</v>
      </c>
    </row>
    <row r="130" spans="1:15" ht="12.75">
      <c r="A130">
        <v>12.6</v>
      </c>
      <c r="B130" s="110">
        <f t="shared" si="4"/>
        <v>188.49480110921922</v>
      </c>
      <c r="C130" s="110">
        <f>A130*Sheet1!D29</f>
        <v>151.2</v>
      </c>
      <c r="E130" s="110">
        <f t="shared" si="3"/>
        <v>37.29480110921924</v>
      </c>
      <c r="O130" s="111">
        <f>Sheet1!F67</f>
        <v>0.2349130833284155</v>
      </c>
    </row>
    <row r="131" spans="1:15" ht="12.75">
      <c r="A131">
        <v>12.7</v>
      </c>
      <c r="B131" s="110">
        <f t="shared" si="4"/>
        <v>190.28913121004013</v>
      </c>
      <c r="C131" s="110">
        <f>A131*Sheet1!D29</f>
        <v>152.39999999999998</v>
      </c>
      <c r="E131" s="110">
        <f t="shared" si="3"/>
        <v>37.889131210040134</v>
      </c>
      <c r="O131" s="111">
        <f>Sheet1!F67</f>
        <v>0.2349130833284155</v>
      </c>
    </row>
    <row r="132" spans="1:15" ht="12.75">
      <c r="A132">
        <v>12.8</v>
      </c>
      <c r="B132" s="110">
        <f t="shared" si="4"/>
        <v>192.08815957252762</v>
      </c>
      <c r="C132" s="110">
        <f>A132*Sheet1!D29</f>
        <v>153.60000000000002</v>
      </c>
      <c r="E132" s="110">
        <f t="shared" si="3"/>
        <v>38.48815957252761</v>
      </c>
      <c r="O132" s="111">
        <f>Sheet1!F67</f>
        <v>0.2349130833284155</v>
      </c>
    </row>
    <row r="133" spans="1:15" ht="12.75">
      <c r="A133">
        <v>12.9</v>
      </c>
      <c r="B133" s="110">
        <f t="shared" si="4"/>
        <v>193.89188619668164</v>
      </c>
      <c r="C133" s="110">
        <f>A133*Sheet1!D29</f>
        <v>154.8</v>
      </c>
      <c r="E133" s="110">
        <f t="shared" si="3"/>
        <v>39.09188619668163</v>
      </c>
      <c r="O133" s="111">
        <f>Sheet1!F67</f>
        <v>0.2349130833284155</v>
      </c>
    </row>
    <row r="134" spans="1:15" ht="12.75">
      <c r="A134">
        <v>13</v>
      </c>
      <c r="B134" s="110">
        <f t="shared" si="4"/>
        <v>195.70031108250222</v>
      </c>
      <c r="C134" s="110">
        <f>A134*Sheet1!D29</f>
        <v>156</v>
      </c>
      <c r="E134" s="110">
        <f aca="true" t="shared" si="5" ref="E134:E197">(A134*A134)*O134</f>
        <v>39.700311082502225</v>
      </c>
      <c r="O134" s="111">
        <f>Sheet1!F67</f>
        <v>0.2349130833284155</v>
      </c>
    </row>
    <row r="135" spans="1:15" ht="12.75">
      <c r="A135">
        <v>13.1</v>
      </c>
      <c r="B135" s="110">
        <f t="shared" si="4"/>
        <v>197.51343422998937</v>
      </c>
      <c r="C135" s="110">
        <f>A135*Sheet1!D29</f>
        <v>157.2</v>
      </c>
      <c r="E135" s="110">
        <f t="shared" si="5"/>
        <v>40.31343422998938</v>
      </c>
      <c r="O135" s="111">
        <f>Sheet1!F67</f>
        <v>0.2349130833284155</v>
      </c>
    </row>
    <row r="136" spans="1:15" ht="12.75">
      <c r="A136">
        <v>13.2</v>
      </c>
      <c r="B136" s="110">
        <f aca="true" t="shared" si="6" ref="B136:B199">C136+E136</f>
        <v>199.33125563914308</v>
      </c>
      <c r="C136" s="110">
        <f>A136*Sheet1!D29</f>
        <v>158.39999999999998</v>
      </c>
      <c r="E136" s="110">
        <f t="shared" si="5"/>
        <v>40.93125563914312</v>
      </c>
      <c r="O136" s="111">
        <f>Sheet1!F67</f>
        <v>0.2349130833284155</v>
      </c>
    </row>
    <row r="137" spans="1:15" ht="12.75">
      <c r="A137">
        <v>13.3</v>
      </c>
      <c r="B137" s="110">
        <f t="shared" si="6"/>
        <v>201.15377530996344</v>
      </c>
      <c r="C137" s="110">
        <f>A137*Sheet1!D29</f>
        <v>159.60000000000002</v>
      </c>
      <c r="E137" s="110">
        <f t="shared" si="5"/>
        <v>41.55377530996342</v>
      </c>
      <c r="O137" s="111">
        <f>Sheet1!F67</f>
        <v>0.2349130833284155</v>
      </c>
    </row>
    <row r="138" spans="1:15" ht="12.75">
      <c r="A138">
        <v>13.4</v>
      </c>
      <c r="B138" s="110">
        <f t="shared" si="6"/>
        <v>202.9809932424503</v>
      </c>
      <c r="C138" s="110">
        <f>A138*Sheet1!D29</f>
        <v>160.8</v>
      </c>
      <c r="E138" s="110">
        <f t="shared" si="5"/>
        <v>42.18099324245029</v>
      </c>
      <c r="O138" s="111">
        <f>Sheet1!F67</f>
        <v>0.2349130833284155</v>
      </c>
    </row>
    <row r="139" spans="1:15" ht="12.75">
      <c r="A139">
        <v>13.5</v>
      </c>
      <c r="B139" s="110">
        <f t="shared" si="6"/>
        <v>204.81290943660372</v>
      </c>
      <c r="C139" s="110">
        <f>A139*Sheet1!D29</f>
        <v>162</v>
      </c>
      <c r="E139" s="110">
        <f t="shared" si="5"/>
        <v>42.812909436603725</v>
      </c>
      <c r="O139" s="111">
        <f>Sheet1!F67</f>
        <v>0.2349130833284155</v>
      </c>
    </row>
    <row r="140" spans="1:15" ht="12.75">
      <c r="A140">
        <v>13.6</v>
      </c>
      <c r="B140" s="110">
        <f t="shared" si="6"/>
        <v>206.6495238924237</v>
      </c>
      <c r="C140" s="110">
        <f>A140*Sheet1!D29</f>
        <v>163.2</v>
      </c>
      <c r="E140" s="110">
        <f t="shared" si="5"/>
        <v>43.44952389242373</v>
      </c>
      <c r="O140" s="111">
        <f>Sheet1!F67</f>
        <v>0.2349130833284155</v>
      </c>
    </row>
    <row r="141" spans="1:15" ht="12.75">
      <c r="A141">
        <v>13.7</v>
      </c>
      <c r="B141" s="110">
        <f t="shared" si="6"/>
        <v>208.49083660991028</v>
      </c>
      <c r="C141" s="110">
        <f>A141*Sheet1!D29</f>
        <v>164.39999999999998</v>
      </c>
      <c r="E141" s="110">
        <f t="shared" si="5"/>
        <v>44.0908366099103</v>
      </c>
      <c r="O141" s="111">
        <f>Sheet1!F67</f>
        <v>0.2349130833284155</v>
      </c>
    </row>
    <row r="142" spans="1:15" ht="12.75">
      <c r="A142">
        <v>13.8</v>
      </c>
      <c r="B142" s="110">
        <f t="shared" si="6"/>
        <v>210.3368475890635</v>
      </c>
      <c r="C142" s="110">
        <f>A142*Sheet1!D29</f>
        <v>165.60000000000002</v>
      </c>
      <c r="E142" s="110">
        <f t="shared" si="5"/>
        <v>44.73684758906346</v>
      </c>
      <c r="O142" s="111">
        <f>Sheet1!F67</f>
        <v>0.2349130833284155</v>
      </c>
    </row>
    <row r="143" spans="1:15" ht="12.75">
      <c r="A143">
        <v>13.9</v>
      </c>
      <c r="B143" s="110">
        <f t="shared" si="6"/>
        <v>212.18755682988316</v>
      </c>
      <c r="C143" s="110">
        <f>A143*Sheet1!D29</f>
        <v>166.8</v>
      </c>
      <c r="E143" s="110">
        <f t="shared" si="5"/>
        <v>45.38755682988316</v>
      </c>
      <c r="O143" s="111">
        <f>Sheet1!F67</f>
        <v>0.2349130833284155</v>
      </c>
    </row>
    <row r="144" spans="1:15" ht="12.75">
      <c r="A144">
        <v>14</v>
      </c>
      <c r="B144" s="110">
        <f t="shared" si="6"/>
        <v>214.04296433236945</v>
      </c>
      <c r="C144" s="110">
        <f>A144*Sheet1!D29</f>
        <v>168</v>
      </c>
      <c r="E144" s="110">
        <f t="shared" si="5"/>
        <v>46.04296433236944</v>
      </c>
      <c r="O144" s="111">
        <f>Sheet1!F67</f>
        <v>0.2349130833284155</v>
      </c>
    </row>
    <row r="145" spans="1:15" ht="12.75">
      <c r="A145">
        <v>14.1</v>
      </c>
      <c r="B145" s="110">
        <f t="shared" si="6"/>
        <v>215.90307009652227</v>
      </c>
      <c r="C145" s="110">
        <f>A145*Sheet1!D29</f>
        <v>169.2</v>
      </c>
      <c r="E145" s="110">
        <f t="shared" si="5"/>
        <v>46.70307009652229</v>
      </c>
      <c r="O145" s="111">
        <f>Sheet1!F67</f>
        <v>0.2349130833284155</v>
      </c>
    </row>
    <row r="146" spans="1:15" ht="12.75">
      <c r="A146">
        <v>14.2</v>
      </c>
      <c r="B146" s="110">
        <f t="shared" si="6"/>
        <v>217.76787412234168</v>
      </c>
      <c r="C146" s="110">
        <f>A146*Sheet1!D29</f>
        <v>170.39999999999998</v>
      </c>
      <c r="E146" s="110">
        <f t="shared" si="5"/>
        <v>47.3678741223417</v>
      </c>
      <c r="O146" s="111">
        <f>Sheet1!F67</f>
        <v>0.2349130833284155</v>
      </c>
    </row>
    <row r="147" spans="1:15" ht="12.75">
      <c r="A147">
        <v>14.3</v>
      </c>
      <c r="B147" s="110">
        <f t="shared" si="6"/>
        <v>219.6373764098277</v>
      </c>
      <c r="C147" s="110">
        <f>A147*Sheet1!D29</f>
        <v>171.60000000000002</v>
      </c>
      <c r="E147" s="110">
        <f t="shared" si="5"/>
        <v>48.037376409827694</v>
      </c>
      <c r="O147" s="111">
        <f>Sheet1!F67</f>
        <v>0.2349130833284155</v>
      </c>
    </row>
    <row r="148" spans="1:15" ht="12.75">
      <c r="A148">
        <v>14.4</v>
      </c>
      <c r="B148" s="110">
        <f t="shared" si="6"/>
        <v>221.51157695898024</v>
      </c>
      <c r="C148" s="110">
        <f>A148*Sheet1!D29</f>
        <v>172.8</v>
      </c>
      <c r="E148" s="110">
        <f t="shared" si="5"/>
        <v>48.711576958980245</v>
      </c>
      <c r="O148" s="111">
        <f>Sheet1!F67</f>
        <v>0.2349130833284155</v>
      </c>
    </row>
    <row r="149" spans="1:15" ht="12.75">
      <c r="A149">
        <v>14.5</v>
      </c>
      <c r="B149" s="110">
        <f t="shared" si="6"/>
        <v>223.39047576979937</v>
      </c>
      <c r="C149" s="110">
        <f>A149*Sheet1!D29</f>
        <v>174</v>
      </c>
      <c r="E149" s="110">
        <f t="shared" si="5"/>
        <v>49.39047576979936</v>
      </c>
      <c r="O149" s="111">
        <f>Sheet1!F67</f>
        <v>0.2349130833284155</v>
      </c>
    </row>
    <row r="150" spans="1:15" ht="12.75">
      <c r="A150">
        <v>14.6</v>
      </c>
      <c r="B150" s="110">
        <f t="shared" si="6"/>
        <v>225.27407284228502</v>
      </c>
      <c r="C150" s="110">
        <f>A150*Sheet1!D29</f>
        <v>175.2</v>
      </c>
      <c r="E150" s="110">
        <f t="shared" si="5"/>
        <v>50.07407284228505</v>
      </c>
      <c r="O150" s="111">
        <f>Sheet1!F67</f>
        <v>0.2349130833284155</v>
      </c>
    </row>
    <row r="151" spans="1:15" ht="12.75">
      <c r="A151">
        <v>14.7</v>
      </c>
      <c r="B151" s="110">
        <f t="shared" si="6"/>
        <v>227.16236817643727</v>
      </c>
      <c r="C151" s="110">
        <f>A151*Sheet1!D29</f>
        <v>176.39999999999998</v>
      </c>
      <c r="E151" s="110">
        <f t="shared" si="5"/>
        <v>50.7623681764373</v>
      </c>
      <c r="O151" s="111">
        <f>Sheet1!F67</f>
        <v>0.2349130833284155</v>
      </c>
    </row>
    <row r="152" spans="1:15" ht="12.75">
      <c r="A152">
        <v>14.8</v>
      </c>
      <c r="B152" s="110">
        <f t="shared" si="6"/>
        <v>229.05536177225616</v>
      </c>
      <c r="C152" s="110">
        <f>A152*Sheet1!D29</f>
        <v>177.60000000000002</v>
      </c>
      <c r="E152" s="110">
        <f t="shared" si="5"/>
        <v>51.45536177225614</v>
      </c>
      <c r="O152" s="111">
        <f>Sheet1!F67</f>
        <v>0.2349130833284155</v>
      </c>
    </row>
    <row r="153" spans="1:15" ht="12.75">
      <c r="A153">
        <v>14.9</v>
      </c>
      <c r="B153" s="110">
        <f t="shared" si="6"/>
        <v>230.95305362974153</v>
      </c>
      <c r="C153" s="110">
        <f>A153*Sheet1!D29</f>
        <v>178.8</v>
      </c>
      <c r="E153" s="110">
        <f t="shared" si="5"/>
        <v>52.153053629741535</v>
      </c>
      <c r="O153" s="111">
        <f>Sheet1!F67</f>
        <v>0.2349130833284155</v>
      </c>
    </row>
    <row r="154" spans="1:15" ht="12.75">
      <c r="A154">
        <v>15</v>
      </c>
      <c r="B154" s="110">
        <f t="shared" si="6"/>
        <v>232.8554437488935</v>
      </c>
      <c r="C154" s="110">
        <f>A154*Sheet1!D29</f>
        <v>180</v>
      </c>
      <c r="E154" s="110">
        <f t="shared" si="5"/>
        <v>52.85544374889349</v>
      </c>
      <c r="O154" s="111">
        <f>Sheet1!F67</f>
        <v>0.2349130833284155</v>
      </c>
    </row>
    <row r="155" spans="1:15" ht="12.75">
      <c r="A155">
        <v>15.1</v>
      </c>
      <c r="B155" s="110">
        <f t="shared" si="6"/>
        <v>234.762532129712</v>
      </c>
      <c r="C155" s="110">
        <f>A155*Sheet1!D29</f>
        <v>181.2</v>
      </c>
      <c r="E155" s="110">
        <f t="shared" si="5"/>
        <v>53.56253212971202</v>
      </c>
      <c r="O155" s="111">
        <f>Sheet1!F67</f>
        <v>0.2349130833284155</v>
      </c>
    </row>
    <row r="156" spans="1:15" ht="12.75">
      <c r="A156">
        <v>15.2</v>
      </c>
      <c r="B156" s="110">
        <f t="shared" si="6"/>
        <v>236.6743187721971</v>
      </c>
      <c r="C156" s="110">
        <f>A156*Sheet1!D29</f>
        <v>182.39999999999998</v>
      </c>
      <c r="E156" s="110">
        <f t="shared" si="5"/>
        <v>54.27431877219712</v>
      </c>
      <c r="O156" s="111">
        <f>Sheet1!F67</f>
        <v>0.2349130833284155</v>
      </c>
    </row>
    <row r="157" spans="1:15" ht="12.75">
      <c r="A157">
        <v>15.3</v>
      </c>
      <c r="B157" s="110">
        <f t="shared" si="6"/>
        <v>238.59080367634883</v>
      </c>
      <c r="C157" s="110">
        <f>A157*Sheet1!D29</f>
        <v>183.60000000000002</v>
      </c>
      <c r="E157" s="110">
        <f t="shared" si="5"/>
        <v>54.9908036763488</v>
      </c>
      <c r="O157" s="111">
        <f>Sheet1!F67</f>
        <v>0.2349130833284155</v>
      </c>
    </row>
    <row r="158" spans="1:15" ht="12.75">
      <c r="A158">
        <v>15.4</v>
      </c>
      <c r="B158" s="110">
        <f t="shared" si="6"/>
        <v>240.51198684216703</v>
      </c>
      <c r="C158" s="110">
        <f>A158*Sheet1!D29</f>
        <v>184.8</v>
      </c>
      <c r="E158" s="110">
        <f t="shared" si="5"/>
        <v>55.71198684216703</v>
      </c>
      <c r="O158" s="111">
        <f>Sheet1!F67</f>
        <v>0.2349130833284155</v>
      </c>
    </row>
    <row r="159" spans="1:15" ht="12.75">
      <c r="A159">
        <v>15.5</v>
      </c>
      <c r="B159" s="110">
        <f t="shared" si="6"/>
        <v>242.43786826965183</v>
      </c>
      <c r="C159" s="110">
        <f>A159*Sheet1!D29</f>
        <v>186</v>
      </c>
      <c r="E159" s="110">
        <f t="shared" si="5"/>
        <v>56.43786826965183</v>
      </c>
      <c r="O159" s="111">
        <f>Sheet1!F67</f>
        <v>0.2349130833284155</v>
      </c>
    </row>
    <row r="160" spans="1:15" ht="12.75">
      <c r="A160">
        <v>15.6</v>
      </c>
      <c r="B160" s="110">
        <f t="shared" si="6"/>
        <v>244.3684479588032</v>
      </c>
      <c r="C160" s="110">
        <f>A160*Sheet1!D29</f>
        <v>187.2</v>
      </c>
      <c r="E160" s="110">
        <f t="shared" si="5"/>
        <v>57.16844795880319</v>
      </c>
      <c r="O160" s="111">
        <f>Sheet1!F67</f>
        <v>0.2349130833284155</v>
      </c>
    </row>
    <row r="161" spans="1:15" ht="12.75">
      <c r="A161">
        <v>15.7</v>
      </c>
      <c r="B161" s="110">
        <f t="shared" si="6"/>
        <v>246.3037259096211</v>
      </c>
      <c r="C161" s="110">
        <f>A161*Sheet1!D29</f>
        <v>188.39999999999998</v>
      </c>
      <c r="E161" s="110">
        <f t="shared" si="5"/>
        <v>57.90372590962114</v>
      </c>
      <c r="O161" s="111">
        <f>Sheet1!F67</f>
        <v>0.2349130833284155</v>
      </c>
    </row>
    <row r="162" spans="1:15" ht="12.75">
      <c r="A162">
        <v>15.8</v>
      </c>
      <c r="B162" s="110">
        <f t="shared" si="6"/>
        <v>248.24370212210567</v>
      </c>
      <c r="C162" s="110">
        <f>A162*Sheet1!D29</f>
        <v>189.60000000000002</v>
      </c>
      <c r="E162" s="110">
        <f t="shared" si="5"/>
        <v>58.64370212210565</v>
      </c>
      <c r="O162" s="111">
        <f>Sheet1!F67</f>
        <v>0.2349130833284155</v>
      </c>
    </row>
    <row r="163" spans="1:15" ht="12.75">
      <c r="A163">
        <v>15.9</v>
      </c>
      <c r="B163" s="110">
        <f t="shared" si="6"/>
        <v>250.18837659625675</v>
      </c>
      <c r="C163" s="110">
        <f>A163*Sheet1!D29</f>
        <v>190.8</v>
      </c>
      <c r="E163" s="110">
        <f t="shared" si="5"/>
        <v>59.38837659625673</v>
      </c>
      <c r="O163" s="111">
        <f>Sheet1!F67</f>
        <v>0.2349130833284155</v>
      </c>
    </row>
    <row r="164" spans="1:15" ht="12.75">
      <c r="A164">
        <v>16</v>
      </c>
      <c r="B164" s="110">
        <f t="shared" si="6"/>
        <v>252.13774933207438</v>
      </c>
      <c r="C164" s="110">
        <f>A164*Sheet1!D29</f>
        <v>192</v>
      </c>
      <c r="E164" s="110">
        <f t="shared" si="5"/>
        <v>60.13774933207437</v>
      </c>
      <c r="O164" s="111">
        <f>Sheet1!F67</f>
        <v>0.2349130833284155</v>
      </c>
    </row>
    <row r="165" spans="1:15" ht="12.75">
      <c r="A165">
        <v>16.1</v>
      </c>
      <c r="B165" s="110">
        <f t="shared" si="6"/>
        <v>254.0918203295586</v>
      </c>
      <c r="C165" s="110">
        <f>A165*Sheet1!D29</f>
        <v>193.20000000000002</v>
      </c>
      <c r="E165" s="110">
        <f t="shared" si="5"/>
        <v>60.89182032955859</v>
      </c>
      <c r="O165" s="111">
        <f>Sheet1!F67</f>
        <v>0.2349130833284155</v>
      </c>
    </row>
    <row r="166" spans="1:15" ht="12.75">
      <c r="A166">
        <v>16.2</v>
      </c>
      <c r="B166" s="110">
        <f t="shared" si="6"/>
        <v>256.05058958870933</v>
      </c>
      <c r="C166" s="110">
        <f>A166*Sheet1!D29</f>
        <v>194.39999999999998</v>
      </c>
      <c r="E166" s="110">
        <f t="shared" si="5"/>
        <v>61.650589588709366</v>
      </c>
      <c r="O166" s="111">
        <f>Sheet1!F67</f>
        <v>0.2349130833284155</v>
      </c>
    </row>
    <row r="167" spans="1:15" ht="12.75">
      <c r="A167">
        <v>16.3</v>
      </c>
      <c r="B167" s="110">
        <f t="shared" si="6"/>
        <v>258.01405710952673</v>
      </c>
      <c r="C167" s="110">
        <f>A167*Sheet1!D29</f>
        <v>195.60000000000002</v>
      </c>
      <c r="E167" s="110">
        <f t="shared" si="5"/>
        <v>62.414057109526716</v>
      </c>
      <c r="O167" s="111">
        <f>Sheet1!F67</f>
        <v>0.2349130833284155</v>
      </c>
    </row>
    <row r="168" spans="1:15" ht="12.75">
      <c r="A168">
        <v>16.4</v>
      </c>
      <c r="B168" s="110">
        <f t="shared" si="6"/>
        <v>259.9822228920106</v>
      </c>
      <c r="C168" s="110">
        <f>A168*Sheet1!D29</f>
        <v>196.79999999999998</v>
      </c>
      <c r="E168" s="110">
        <f t="shared" si="5"/>
        <v>63.18222289201063</v>
      </c>
      <c r="O168" s="111">
        <f>Sheet1!F67</f>
        <v>0.2349130833284155</v>
      </c>
    </row>
    <row r="169" spans="1:15" ht="12.75">
      <c r="A169">
        <v>16.5</v>
      </c>
      <c r="B169" s="110">
        <f t="shared" si="6"/>
        <v>261.95508693616114</v>
      </c>
      <c r="C169" s="110">
        <f>A169*Sheet1!D29</f>
        <v>198</v>
      </c>
      <c r="E169" s="110">
        <f t="shared" si="5"/>
        <v>63.95508693616112</v>
      </c>
      <c r="O169" s="111">
        <f>Sheet1!F67</f>
        <v>0.2349130833284155</v>
      </c>
    </row>
    <row r="170" spans="1:15" ht="12.75">
      <c r="A170">
        <v>16.6</v>
      </c>
      <c r="B170" s="110">
        <f t="shared" si="6"/>
        <v>263.9326492419782</v>
      </c>
      <c r="C170" s="110">
        <f>A170*Sheet1!D29</f>
        <v>199.20000000000002</v>
      </c>
      <c r="E170" s="110">
        <f t="shared" si="5"/>
        <v>64.7326492419782</v>
      </c>
      <c r="O170" s="111">
        <f>Sheet1!F67</f>
        <v>0.2349130833284155</v>
      </c>
    </row>
    <row r="171" spans="1:15" ht="12.75">
      <c r="A171">
        <v>16.7</v>
      </c>
      <c r="B171" s="110">
        <f t="shared" si="6"/>
        <v>265.9149098094618</v>
      </c>
      <c r="C171" s="110">
        <f>A171*Sheet1!D29</f>
        <v>200.39999999999998</v>
      </c>
      <c r="E171" s="110">
        <f t="shared" si="5"/>
        <v>65.5149098094618</v>
      </c>
      <c r="O171" s="111">
        <f>Sheet1!F67</f>
        <v>0.2349130833284155</v>
      </c>
    </row>
    <row r="172" spans="1:15" ht="12.75">
      <c r="A172">
        <v>16.8</v>
      </c>
      <c r="B172" s="110">
        <f t="shared" si="6"/>
        <v>267.90186863861203</v>
      </c>
      <c r="C172" s="110">
        <f>A172*Sheet1!D29</f>
        <v>201.60000000000002</v>
      </c>
      <c r="E172" s="110">
        <f t="shared" si="5"/>
        <v>66.30186863861199</v>
      </c>
      <c r="O172" s="111">
        <f>Sheet1!F67</f>
        <v>0.2349130833284155</v>
      </c>
    </row>
    <row r="173" spans="1:15" ht="12.75">
      <c r="A173">
        <v>16.9</v>
      </c>
      <c r="B173" s="110">
        <f t="shared" si="6"/>
        <v>269.89352572942875</v>
      </c>
      <c r="C173" s="110">
        <f>A173*Sheet1!D29</f>
        <v>202.79999999999998</v>
      </c>
      <c r="E173" s="110">
        <f t="shared" si="5"/>
        <v>67.09352572942875</v>
      </c>
      <c r="O173" s="111">
        <f>Sheet1!F67</f>
        <v>0.2349130833284155</v>
      </c>
    </row>
    <row r="174" spans="1:15" ht="12.75">
      <c r="A174">
        <v>17</v>
      </c>
      <c r="B174" s="110">
        <f t="shared" si="6"/>
        <v>271.8898810819121</v>
      </c>
      <c r="C174" s="110">
        <f>A174*Sheet1!D29</f>
        <v>204</v>
      </c>
      <c r="E174" s="110">
        <f t="shared" si="5"/>
        <v>67.88988108191208</v>
      </c>
      <c r="O174" s="111">
        <f>Sheet1!F67</f>
        <v>0.2349130833284155</v>
      </c>
    </row>
    <row r="175" spans="1:15" ht="12.75">
      <c r="A175">
        <v>17.1</v>
      </c>
      <c r="B175" s="110">
        <f t="shared" si="6"/>
        <v>273.890934696062</v>
      </c>
      <c r="C175" s="110">
        <f>A175*Sheet1!D29</f>
        <v>205.20000000000002</v>
      </c>
      <c r="E175" s="110">
        <f t="shared" si="5"/>
        <v>68.69093469606199</v>
      </c>
      <c r="O175" s="111">
        <f>Sheet1!F67</f>
        <v>0.2349130833284155</v>
      </c>
    </row>
    <row r="176" spans="1:15" ht="12.75">
      <c r="A176">
        <v>17.2</v>
      </c>
      <c r="B176" s="110">
        <f t="shared" si="6"/>
        <v>275.89668657187843</v>
      </c>
      <c r="C176" s="110">
        <f>A176*Sheet1!D29</f>
        <v>206.39999999999998</v>
      </c>
      <c r="E176" s="110">
        <f t="shared" si="5"/>
        <v>69.49668657187844</v>
      </c>
      <c r="O176" s="111">
        <f>Sheet1!F67</f>
        <v>0.2349130833284155</v>
      </c>
    </row>
    <row r="177" spans="1:15" ht="12.75">
      <c r="A177">
        <v>17.3</v>
      </c>
      <c r="B177" s="110">
        <f t="shared" si="6"/>
        <v>277.9071367093615</v>
      </c>
      <c r="C177" s="110">
        <f>A177*Sheet1!D29</f>
        <v>207.60000000000002</v>
      </c>
      <c r="E177" s="110">
        <f t="shared" si="5"/>
        <v>70.30713670936149</v>
      </c>
      <c r="O177" s="111">
        <f>Sheet1!F67</f>
        <v>0.2349130833284155</v>
      </c>
    </row>
    <row r="178" spans="1:15" ht="12.75">
      <c r="A178">
        <v>17.4</v>
      </c>
      <c r="B178" s="110">
        <f t="shared" si="6"/>
        <v>279.92228510851106</v>
      </c>
      <c r="C178" s="110">
        <f>A178*Sheet1!D29</f>
        <v>208.79999999999998</v>
      </c>
      <c r="E178" s="110">
        <f t="shared" si="5"/>
        <v>71.12228510851106</v>
      </c>
      <c r="O178" s="111">
        <f>Sheet1!F67</f>
        <v>0.2349130833284155</v>
      </c>
    </row>
    <row r="179" spans="1:15" ht="12.75">
      <c r="A179">
        <v>17.5</v>
      </c>
      <c r="B179" s="110">
        <f t="shared" si="6"/>
        <v>281.94213176932726</v>
      </c>
      <c r="C179" s="110">
        <f>A179*Sheet1!D29</f>
        <v>210</v>
      </c>
      <c r="E179" s="110">
        <f t="shared" si="5"/>
        <v>71.94213176932725</v>
      </c>
      <c r="O179" s="111">
        <f>Sheet1!F67</f>
        <v>0.2349130833284155</v>
      </c>
    </row>
    <row r="180" spans="1:15" ht="12.75">
      <c r="A180">
        <v>17.6</v>
      </c>
      <c r="B180" s="110">
        <f t="shared" si="6"/>
        <v>283.96667669181</v>
      </c>
      <c r="C180" s="110">
        <f>A180*Sheet1!D29</f>
        <v>211.20000000000002</v>
      </c>
      <c r="E180" s="110">
        <f t="shared" si="5"/>
        <v>72.76667669181</v>
      </c>
      <c r="O180" s="111">
        <f>Sheet1!F67</f>
        <v>0.2349130833284155</v>
      </c>
    </row>
    <row r="181" spans="1:15" ht="12.75">
      <c r="A181">
        <v>17.7</v>
      </c>
      <c r="B181" s="110">
        <f t="shared" si="6"/>
        <v>285.99591987595926</v>
      </c>
      <c r="C181" s="110">
        <f>A181*Sheet1!D29</f>
        <v>212.39999999999998</v>
      </c>
      <c r="E181" s="110">
        <f t="shared" si="5"/>
        <v>73.59591987595928</v>
      </c>
      <c r="O181" s="111">
        <f>Sheet1!F67</f>
        <v>0.2349130833284155</v>
      </c>
    </row>
    <row r="182" spans="1:15" ht="12.75">
      <c r="A182">
        <v>17.8</v>
      </c>
      <c r="B182" s="110">
        <f t="shared" si="6"/>
        <v>288.02986132177523</v>
      </c>
      <c r="C182" s="110">
        <f>A182*Sheet1!D29</f>
        <v>213.60000000000002</v>
      </c>
      <c r="E182" s="110">
        <f t="shared" si="5"/>
        <v>74.42986132177518</v>
      </c>
      <c r="O182" s="111">
        <f>Sheet1!F67</f>
        <v>0.2349130833284155</v>
      </c>
    </row>
    <row r="183" spans="1:15" ht="12.75">
      <c r="A183">
        <v>17.9</v>
      </c>
      <c r="B183" s="110">
        <f t="shared" si="6"/>
        <v>290.0685010292576</v>
      </c>
      <c r="C183" s="110">
        <f>A183*Sheet1!D29</f>
        <v>214.79999999999998</v>
      </c>
      <c r="E183" s="110">
        <f t="shared" si="5"/>
        <v>75.2685010292576</v>
      </c>
      <c r="O183" s="111">
        <f>Sheet1!F67</f>
        <v>0.2349130833284155</v>
      </c>
    </row>
    <row r="184" spans="1:15" ht="12.75">
      <c r="A184">
        <v>18</v>
      </c>
      <c r="B184" s="110">
        <f t="shared" si="6"/>
        <v>292.1118389984066</v>
      </c>
      <c r="C184" s="110">
        <f>A184*Sheet1!D29</f>
        <v>216</v>
      </c>
      <c r="E184" s="110">
        <f t="shared" si="5"/>
        <v>76.11183899840663</v>
      </c>
      <c r="O184" s="111">
        <f>Sheet1!F67</f>
        <v>0.2349130833284155</v>
      </c>
    </row>
    <row r="185" spans="1:15" ht="12.75">
      <c r="A185">
        <v>18.1</v>
      </c>
      <c r="B185" s="110">
        <f t="shared" si="6"/>
        <v>294.1598752292222</v>
      </c>
      <c r="C185" s="110">
        <f>A185*Sheet1!D29</f>
        <v>217.20000000000002</v>
      </c>
      <c r="E185" s="110">
        <f t="shared" si="5"/>
        <v>76.95987522922222</v>
      </c>
      <c r="O185" s="111">
        <f>Sheet1!F67</f>
        <v>0.2349130833284155</v>
      </c>
    </row>
    <row r="186" spans="1:15" ht="12.75">
      <c r="A186">
        <v>18.2</v>
      </c>
      <c r="B186" s="110">
        <f t="shared" si="6"/>
        <v>296.2126097217043</v>
      </c>
      <c r="C186" s="110">
        <f>A186*Sheet1!D29</f>
        <v>218.39999999999998</v>
      </c>
      <c r="E186" s="110">
        <f t="shared" si="5"/>
        <v>77.81260972170435</v>
      </c>
      <c r="O186" s="111">
        <f>Sheet1!F67</f>
        <v>0.2349130833284155</v>
      </c>
    </row>
    <row r="187" spans="1:15" ht="12.75">
      <c r="A187">
        <v>18.3</v>
      </c>
      <c r="B187" s="110">
        <f t="shared" si="6"/>
        <v>298.2700424758531</v>
      </c>
      <c r="C187" s="110">
        <f>A187*Sheet1!D29</f>
        <v>219.60000000000002</v>
      </c>
      <c r="E187" s="110">
        <f t="shared" si="5"/>
        <v>78.67004247585308</v>
      </c>
      <c r="O187" s="111">
        <f>Sheet1!F67</f>
        <v>0.2349130833284155</v>
      </c>
    </row>
    <row r="188" spans="1:15" ht="12.75">
      <c r="A188">
        <v>18.4</v>
      </c>
      <c r="B188" s="110">
        <f t="shared" si="6"/>
        <v>300.3321734916683</v>
      </c>
      <c r="C188" s="110">
        <f>A188*Sheet1!D29</f>
        <v>220.79999999999998</v>
      </c>
      <c r="E188" s="110">
        <f t="shared" si="5"/>
        <v>79.53217349166835</v>
      </c>
      <c r="O188" s="111">
        <f>Sheet1!F67</f>
        <v>0.2349130833284155</v>
      </c>
    </row>
    <row r="189" spans="1:15" ht="12.75">
      <c r="A189">
        <v>18.5</v>
      </c>
      <c r="B189" s="110">
        <f t="shared" si="6"/>
        <v>302.39900276915023</v>
      </c>
      <c r="C189" s="110">
        <f>A189*Sheet1!D29</f>
        <v>222</v>
      </c>
      <c r="E189" s="110">
        <f t="shared" si="5"/>
        <v>80.39900276915021</v>
      </c>
      <c r="O189" s="111">
        <f>Sheet1!F67</f>
        <v>0.2349130833284155</v>
      </c>
    </row>
    <row r="190" spans="1:15" ht="12.75">
      <c r="A190">
        <v>18.6</v>
      </c>
      <c r="B190" s="110">
        <f t="shared" si="6"/>
        <v>304.47053030829863</v>
      </c>
      <c r="C190" s="110">
        <f>A190*Sheet1!D29</f>
        <v>223.20000000000002</v>
      </c>
      <c r="E190" s="110">
        <f t="shared" si="5"/>
        <v>81.27053030829863</v>
      </c>
      <c r="O190" s="111">
        <f>Sheet1!F67</f>
        <v>0.2349130833284155</v>
      </c>
    </row>
    <row r="191" spans="1:15" ht="12.75">
      <c r="A191">
        <v>18.7</v>
      </c>
      <c r="B191" s="110">
        <f t="shared" si="6"/>
        <v>306.54675610911363</v>
      </c>
      <c r="C191" s="110">
        <f>A191*Sheet1!D29</f>
        <v>224.39999999999998</v>
      </c>
      <c r="E191" s="110">
        <f t="shared" si="5"/>
        <v>82.14675610911362</v>
      </c>
      <c r="O191" s="111">
        <f>Sheet1!F67</f>
        <v>0.2349130833284155</v>
      </c>
    </row>
    <row r="192" spans="1:15" ht="12.75">
      <c r="A192">
        <v>18.8</v>
      </c>
      <c r="B192" s="110">
        <f t="shared" si="6"/>
        <v>308.6276801715952</v>
      </c>
      <c r="C192" s="110">
        <f>A192*Sheet1!D29</f>
        <v>225.60000000000002</v>
      </c>
      <c r="E192" s="110">
        <f t="shared" si="5"/>
        <v>83.0276801715952</v>
      </c>
      <c r="O192" s="111">
        <f>Sheet1!F67</f>
        <v>0.2349130833284155</v>
      </c>
    </row>
    <row r="193" spans="1:15" ht="12.75">
      <c r="A193">
        <v>18.9</v>
      </c>
      <c r="B193" s="110">
        <f t="shared" si="6"/>
        <v>310.7133024957433</v>
      </c>
      <c r="C193" s="110">
        <f>A193*Sheet1!D29</f>
        <v>226.79999999999998</v>
      </c>
      <c r="E193" s="110">
        <f t="shared" si="5"/>
        <v>83.91330249574328</v>
      </c>
      <c r="O193" s="111">
        <f>Sheet1!F67</f>
        <v>0.2349130833284155</v>
      </c>
    </row>
    <row r="194" spans="1:15" ht="12.75">
      <c r="A194">
        <v>19</v>
      </c>
      <c r="B194" s="110">
        <f t="shared" si="6"/>
        <v>312.803623081558</v>
      </c>
      <c r="C194" s="110">
        <f>A194*Sheet1!D29</f>
        <v>228</v>
      </c>
      <c r="E194" s="110">
        <f t="shared" si="5"/>
        <v>84.803623081558</v>
      </c>
      <c r="O194" s="111">
        <f>Sheet1!F67</f>
        <v>0.2349130833284155</v>
      </c>
    </row>
    <row r="195" spans="1:15" ht="12.75">
      <c r="A195">
        <v>19.1</v>
      </c>
      <c r="B195" s="110">
        <f t="shared" si="6"/>
        <v>314.8986419290393</v>
      </c>
      <c r="C195" s="110">
        <f>A195*Sheet1!D29</f>
        <v>229.20000000000002</v>
      </c>
      <c r="E195" s="110">
        <f t="shared" si="5"/>
        <v>85.69864192903928</v>
      </c>
      <c r="O195" s="111">
        <f>Sheet1!F67</f>
        <v>0.2349130833284155</v>
      </c>
    </row>
    <row r="196" spans="1:15" ht="12.75">
      <c r="A196">
        <v>19.2</v>
      </c>
      <c r="B196" s="110">
        <f t="shared" si="6"/>
        <v>316.99835903818706</v>
      </c>
      <c r="C196" s="110">
        <f>A196*Sheet1!D29</f>
        <v>230.39999999999998</v>
      </c>
      <c r="E196" s="110">
        <f t="shared" si="5"/>
        <v>86.59835903818708</v>
      </c>
      <c r="O196" s="111">
        <f>Sheet1!F67</f>
        <v>0.2349130833284155</v>
      </c>
    </row>
    <row r="197" spans="1:15" ht="12.75">
      <c r="A197">
        <v>19.3</v>
      </c>
      <c r="B197" s="110">
        <f t="shared" si="6"/>
        <v>319.10277440900154</v>
      </c>
      <c r="C197" s="110">
        <f>A197*Sheet1!D29</f>
        <v>231.60000000000002</v>
      </c>
      <c r="E197" s="110">
        <f t="shared" si="5"/>
        <v>87.50277440900149</v>
      </c>
      <c r="O197" s="111">
        <f>Sheet1!F67</f>
        <v>0.2349130833284155</v>
      </c>
    </row>
    <row r="198" spans="1:15" ht="12.75">
      <c r="A198">
        <v>19.4</v>
      </c>
      <c r="B198" s="110">
        <f t="shared" si="6"/>
        <v>321.21188804148244</v>
      </c>
      <c r="C198" s="110">
        <f>A198*Sheet1!D29</f>
        <v>232.79999999999998</v>
      </c>
      <c r="E198" s="110">
        <f aca="true" t="shared" si="7" ref="E198:E261">(A198*A198)*O198</f>
        <v>88.41188804148246</v>
      </c>
      <c r="O198" s="111">
        <f>Sheet1!F67</f>
        <v>0.2349130833284155</v>
      </c>
    </row>
    <row r="199" spans="1:15" ht="12.75">
      <c r="A199">
        <v>19.5</v>
      </c>
      <c r="B199" s="110">
        <f t="shared" si="6"/>
        <v>323.32569993563</v>
      </c>
      <c r="C199" s="110">
        <f>A199*Sheet1!D29</f>
        <v>234</v>
      </c>
      <c r="E199" s="110">
        <f t="shared" si="7"/>
        <v>89.32569993563</v>
      </c>
      <c r="O199" s="111">
        <f>Sheet1!F67</f>
        <v>0.2349130833284155</v>
      </c>
    </row>
    <row r="200" spans="1:15" ht="12.75">
      <c r="A200">
        <v>19.6</v>
      </c>
      <c r="B200" s="110">
        <f aca="true" t="shared" si="8" ref="B200:B263">C200+E200</f>
        <v>325.4442100914441</v>
      </c>
      <c r="C200" s="110">
        <f>A200*Sheet1!D29</f>
        <v>235.20000000000002</v>
      </c>
      <c r="E200" s="110">
        <f t="shared" si="7"/>
        <v>90.24421009144412</v>
      </c>
      <c r="O200" s="111">
        <f>Sheet1!F67</f>
        <v>0.2349130833284155</v>
      </c>
    </row>
    <row r="201" spans="1:15" ht="12.75">
      <c r="A201">
        <v>19.7</v>
      </c>
      <c r="B201" s="110">
        <f t="shared" si="8"/>
        <v>327.56741850892473</v>
      </c>
      <c r="C201" s="110">
        <f>A201*Sheet1!D29</f>
        <v>236.39999999999998</v>
      </c>
      <c r="E201" s="110">
        <f t="shared" si="7"/>
        <v>91.16741850892477</v>
      </c>
      <c r="O201" s="111">
        <f>Sheet1!F67</f>
        <v>0.2349130833284155</v>
      </c>
    </row>
    <row r="202" spans="1:15" ht="12.75">
      <c r="A202">
        <v>19.8</v>
      </c>
      <c r="B202" s="110">
        <f t="shared" si="8"/>
        <v>329.69532518807205</v>
      </c>
      <c r="C202" s="110">
        <f>A202*Sheet1!D29</f>
        <v>237.60000000000002</v>
      </c>
      <c r="E202" s="110">
        <f t="shared" si="7"/>
        <v>92.09532518807202</v>
      </c>
      <c r="O202" s="111">
        <f>Sheet1!F67</f>
        <v>0.2349130833284155</v>
      </c>
    </row>
    <row r="203" spans="1:15" ht="12.75">
      <c r="A203">
        <v>19.9</v>
      </c>
      <c r="B203" s="110">
        <f t="shared" si="8"/>
        <v>331.8279301288858</v>
      </c>
      <c r="C203" s="110">
        <f>A203*Sheet1!D29</f>
        <v>238.79999999999998</v>
      </c>
      <c r="E203" s="110">
        <f t="shared" si="7"/>
        <v>93.02793012888581</v>
      </c>
      <c r="O203" s="111">
        <f>Sheet1!F67</f>
        <v>0.2349130833284155</v>
      </c>
    </row>
    <row r="204" spans="1:15" ht="12.75">
      <c r="A204">
        <v>20</v>
      </c>
      <c r="B204" s="110">
        <f t="shared" si="8"/>
        <v>333.9652333313662</v>
      </c>
      <c r="C204" s="110">
        <f>A204*Sheet1!D29</f>
        <v>240</v>
      </c>
      <c r="E204" s="110">
        <f t="shared" si="7"/>
        <v>93.9652333313662</v>
      </c>
      <c r="O204" s="111">
        <f>Sheet1!F67</f>
        <v>0.2349130833284155</v>
      </c>
    </row>
    <row r="205" spans="1:15" ht="12.75">
      <c r="A205">
        <v>20.5</v>
      </c>
      <c r="B205" s="110">
        <f t="shared" si="8"/>
        <v>344.7222232687666</v>
      </c>
      <c r="C205" s="110">
        <f>A205*Sheet1!D29</f>
        <v>246</v>
      </c>
      <c r="E205" s="110">
        <f t="shared" si="7"/>
        <v>98.72222326876661</v>
      </c>
      <c r="O205" s="111">
        <f>Sheet1!F67</f>
        <v>0.2349130833284155</v>
      </c>
    </row>
    <row r="206" spans="1:15" ht="12.75">
      <c r="A206">
        <v>21</v>
      </c>
      <c r="B206" s="110">
        <f t="shared" si="8"/>
        <v>355.59666974783124</v>
      </c>
      <c r="C206" s="110">
        <f>A206*Sheet1!D29</f>
        <v>252</v>
      </c>
      <c r="E206" s="110">
        <f t="shared" si="7"/>
        <v>103.59666974783124</v>
      </c>
      <c r="O206" s="111">
        <f>Sheet1!F67</f>
        <v>0.2349130833284155</v>
      </c>
    </row>
    <row r="207" spans="1:15" ht="12.75">
      <c r="A207">
        <v>21.5</v>
      </c>
      <c r="B207" s="110">
        <f t="shared" si="8"/>
        <v>366.5885727685601</v>
      </c>
      <c r="C207" s="110">
        <f>A207*Sheet1!D29</f>
        <v>258</v>
      </c>
      <c r="E207" s="110">
        <f t="shared" si="7"/>
        <v>108.58857276856007</v>
      </c>
      <c r="O207" s="111">
        <f>Sheet1!F67</f>
        <v>0.2349130833284155</v>
      </c>
    </row>
    <row r="208" spans="1:15" ht="12.75">
      <c r="A208">
        <v>22</v>
      </c>
      <c r="B208" s="110">
        <f t="shared" si="8"/>
        <v>377.6979323309531</v>
      </c>
      <c r="C208" s="110">
        <f>A208*Sheet1!D29</f>
        <v>264</v>
      </c>
      <c r="E208" s="110">
        <f t="shared" si="7"/>
        <v>113.69793233095311</v>
      </c>
      <c r="O208" s="111">
        <f>Sheet1!F67</f>
        <v>0.2349130833284155</v>
      </c>
    </row>
    <row r="209" spans="1:15" ht="12.75">
      <c r="A209">
        <v>22.5</v>
      </c>
      <c r="B209" s="110">
        <f t="shared" si="8"/>
        <v>388.9247484350104</v>
      </c>
      <c r="C209" s="110">
        <f>A209*Sheet1!D29</f>
        <v>270</v>
      </c>
      <c r="E209" s="110">
        <f t="shared" si="7"/>
        <v>118.92474843501036</v>
      </c>
      <c r="O209" s="111">
        <f>Sheet1!F67</f>
        <v>0.2349130833284155</v>
      </c>
    </row>
    <row r="210" spans="1:15" ht="12.75">
      <c r="A210">
        <v>23</v>
      </c>
      <c r="B210" s="110">
        <f t="shared" si="8"/>
        <v>400.2690210807318</v>
      </c>
      <c r="C210" s="110">
        <f>A210*Sheet1!D29</f>
        <v>276</v>
      </c>
      <c r="E210" s="110">
        <f t="shared" si="7"/>
        <v>124.2690210807318</v>
      </c>
      <c r="O210" s="111">
        <f>Sheet1!F67</f>
        <v>0.2349130833284155</v>
      </c>
    </row>
    <row r="211" spans="1:15" ht="12.75">
      <c r="A211">
        <v>23.5</v>
      </c>
      <c r="B211" s="110">
        <f t="shared" si="8"/>
        <v>411.7307502681175</v>
      </c>
      <c r="C211" s="110">
        <f>A211*Sheet1!D29</f>
        <v>282</v>
      </c>
      <c r="E211" s="110">
        <f t="shared" si="7"/>
        <v>129.73075026811748</v>
      </c>
      <c r="O211" s="111">
        <f>Sheet1!F67</f>
        <v>0.2349130833284155</v>
      </c>
    </row>
    <row r="212" spans="1:15" ht="12.75">
      <c r="A212">
        <v>24</v>
      </c>
      <c r="B212" s="110">
        <f t="shared" si="8"/>
        <v>423.3099359971674</v>
      </c>
      <c r="C212" s="110">
        <f>A212*Sheet1!D29</f>
        <v>288</v>
      </c>
      <c r="E212" s="110">
        <f t="shared" si="7"/>
        <v>135.30993599716734</v>
      </c>
      <c r="O212" s="111">
        <f>Sheet1!F67</f>
        <v>0.2349130833284155</v>
      </c>
    </row>
    <row r="213" spans="1:15" ht="12.75">
      <c r="A213">
        <v>24.5</v>
      </c>
      <c r="B213" s="110">
        <f t="shared" si="8"/>
        <v>435.0065782678814</v>
      </c>
      <c r="C213" s="110">
        <f>A213*Sheet1!D29</f>
        <v>294</v>
      </c>
      <c r="E213" s="110">
        <f t="shared" si="7"/>
        <v>141.00657826788142</v>
      </c>
      <c r="O213" s="111">
        <f>Sheet1!F67</f>
        <v>0.2349130833284155</v>
      </c>
    </row>
    <row r="214" spans="1:15" ht="12.75">
      <c r="A214">
        <v>25</v>
      </c>
      <c r="B214" s="110">
        <f t="shared" si="8"/>
        <v>446.82067708025966</v>
      </c>
      <c r="C214" s="110">
        <f>A214*Sheet1!D29</f>
        <v>300</v>
      </c>
      <c r="E214" s="110">
        <f t="shared" si="7"/>
        <v>146.82067708025968</v>
      </c>
      <c r="O214" s="111">
        <f>Sheet1!F67</f>
        <v>0.2349130833284155</v>
      </c>
    </row>
    <row r="215" spans="1:15" ht="12.75">
      <c r="A215">
        <v>25.5</v>
      </c>
      <c r="B215" s="110">
        <f t="shared" si="8"/>
        <v>458.7522324343022</v>
      </c>
      <c r="C215" s="110">
        <f>A215*Sheet1!D29</f>
        <v>306</v>
      </c>
      <c r="E215" s="110">
        <f t="shared" si="7"/>
        <v>152.7522324343022</v>
      </c>
      <c r="O215" s="111">
        <f>Sheet1!F67</f>
        <v>0.2349130833284155</v>
      </c>
    </row>
    <row r="216" spans="1:15" ht="12.75">
      <c r="A216">
        <v>26</v>
      </c>
      <c r="B216" s="110">
        <f t="shared" si="8"/>
        <v>470.8012443300089</v>
      </c>
      <c r="C216" s="110">
        <f>A216*Sheet1!D29</f>
        <v>312</v>
      </c>
      <c r="E216" s="110">
        <f t="shared" si="7"/>
        <v>158.8012443300089</v>
      </c>
      <c r="O216" s="111">
        <f>Sheet1!F67</f>
        <v>0.2349130833284155</v>
      </c>
    </row>
    <row r="217" spans="1:15" ht="12.75">
      <c r="A217">
        <v>26.5</v>
      </c>
      <c r="B217" s="110">
        <f t="shared" si="8"/>
        <v>482.9677127673798</v>
      </c>
      <c r="C217" s="110">
        <f>A217*Sheet1!D29</f>
        <v>318</v>
      </c>
      <c r="E217" s="110">
        <f t="shared" si="7"/>
        <v>164.9677127673798</v>
      </c>
      <c r="O217" s="111">
        <f>Sheet1!F67</f>
        <v>0.2349130833284155</v>
      </c>
    </row>
    <row r="218" spans="1:15" ht="12.75">
      <c r="A218">
        <v>27</v>
      </c>
      <c r="B218" s="110">
        <f t="shared" si="8"/>
        <v>495.2516377464149</v>
      </c>
      <c r="C218" s="110">
        <f>A218*Sheet1!D29</f>
        <v>324</v>
      </c>
      <c r="E218" s="110">
        <f t="shared" si="7"/>
        <v>171.2516377464149</v>
      </c>
      <c r="O218" s="111">
        <f>Sheet1!F67</f>
        <v>0.2349130833284155</v>
      </c>
    </row>
    <row r="219" spans="1:15" ht="12.75">
      <c r="A219">
        <v>27.5</v>
      </c>
      <c r="B219" s="110">
        <f t="shared" si="8"/>
        <v>507.65301926711425</v>
      </c>
      <c r="C219" s="110">
        <f>A219*Sheet1!D29</f>
        <v>330</v>
      </c>
      <c r="E219" s="110">
        <f t="shared" si="7"/>
        <v>177.65301926711422</v>
      </c>
      <c r="O219" s="111">
        <f>Sheet1!F67</f>
        <v>0.2349130833284155</v>
      </c>
    </row>
    <row r="220" spans="1:15" ht="12.75">
      <c r="A220">
        <v>28</v>
      </c>
      <c r="B220" s="110">
        <f t="shared" si="8"/>
        <v>520.1718573294778</v>
      </c>
      <c r="C220" s="110">
        <f>A220*Sheet1!D29</f>
        <v>336</v>
      </c>
      <c r="E220" s="110">
        <f t="shared" si="7"/>
        <v>184.17185732947777</v>
      </c>
      <c r="O220" s="111">
        <f>Sheet1!F67</f>
        <v>0.2349130833284155</v>
      </c>
    </row>
    <row r="221" spans="1:15" ht="12.75">
      <c r="A221">
        <v>28.5</v>
      </c>
      <c r="B221" s="110">
        <f t="shared" si="8"/>
        <v>532.8081519335055</v>
      </c>
      <c r="C221" s="110">
        <f>A221*Sheet1!D29</f>
        <v>342</v>
      </c>
      <c r="E221" s="110">
        <f t="shared" si="7"/>
        <v>190.8081519335055</v>
      </c>
      <c r="O221" s="111">
        <f>Sheet1!F67</f>
        <v>0.2349130833284155</v>
      </c>
    </row>
    <row r="222" spans="1:15" ht="12.75">
      <c r="A222">
        <v>29</v>
      </c>
      <c r="B222" s="110">
        <f t="shared" si="8"/>
        <v>545.5619030791975</v>
      </c>
      <c r="C222" s="110">
        <f>A222*Sheet1!D29</f>
        <v>348</v>
      </c>
      <c r="E222" s="110">
        <f t="shared" si="7"/>
        <v>197.56190307919744</v>
      </c>
      <c r="O222" s="111">
        <f>Sheet1!F67</f>
        <v>0.2349130833284155</v>
      </c>
    </row>
    <row r="223" spans="1:15" ht="12.75">
      <c r="A223">
        <v>29.5</v>
      </c>
      <c r="B223" s="110">
        <f t="shared" si="8"/>
        <v>558.4331107665536</v>
      </c>
      <c r="C223" s="110">
        <f>A223*Sheet1!D29</f>
        <v>354</v>
      </c>
      <c r="E223" s="110">
        <f t="shared" si="7"/>
        <v>204.4331107665536</v>
      </c>
      <c r="O223" s="111">
        <f>Sheet1!F67</f>
        <v>0.2349130833284155</v>
      </c>
    </row>
    <row r="224" spans="1:15" ht="12.75">
      <c r="A224">
        <v>30</v>
      </c>
      <c r="B224" s="110">
        <f t="shared" si="8"/>
        <v>571.421774995574</v>
      </c>
      <c r="C224" s="110">
        <f>A224*Sheet1!D29</f>
        <v>360</v>
      </c>
      <c r="E224" s="110">
        <f t="shared" si="7"/>
        <v>211.42177499557397</v>
      </c>
      <c r="O224" s="111">
        <f>Sheet1!F67</f>
        <v>0.2349130833284155</v>
      </c>
    </row>
    <row r="225" spans="1:15" ht="12.75">
      <c r="A225">
        <v>30.5</v>
      </c>
      <c r="B225" s="110">
        <f t="shared" si="8"/>
        <v>584.5278957662586</v>
      </c>
      <c r="C225" s="110">
        <f>A225*Sheet1!D29</f>
        <v>366</v>
      </c>
      <c r="E225" s="110">
        <f t="shared" si="7"/>
        <v>218.52789576625852</v>
      </c>
      <c r="O225" s="111">
        <f>Sheet1!F67</f>
        <v>0.2349130833284155</v>
      </c>
    </row>
    <row r="226" spans="1:15" ht="12.75">
      <c r="A226">
        <v>31</v>
      </c>
      <c r="B226" s="110">
        <f t="shared" si="8"/>
        <v>597.7514730786073</v>
      </c>
      <c r="C226" s="110">
        <f>A226*Sheet1!D29</f>
        <v>372</v>
      </c>
      <c r="E226" s="110">
        <f t="shared" si="7"/>
        <v>225.75147307860732</v>
      </c>
      <c r="O226" s="111">
        <f>Sheet1!F67</f>
        <v>0.2349130833284155</v>
      </c>
    </row>
    <row r="227" spans="1:15" ht="12.75">
      <c r="A227">
        <v>31.5</v>
      </c>
      <c r="B227" s="110">
        <f t="shared" si="8"/>
        <v>611.0925069326203</v>
      </c>
      <c r="C227" s="110">
        <f>A227*Sheet1!D29</f>
        <v>378</v>
      </c>
      <c r="E227" s="110">
        <f t="shared" si="7"/>
        <v>233.0925069326203</v>
      </c>
      <c r="O227" s="111">
        <f>Sheet1!F67</f>
        <v>0.2349130833284155</v>
      </c>
    </row>
    <row r="228" spans="1:15" ht="12.75">
      <c r="A228">
        <v>32</v>
      </c>
      <c r="B228" s="110">
        <f t="shared" si="8"/>
        <v>624.5509973282975</v>
      </c>
      <c r="C228" s="110">
        <f>A228*Sheet1!D29</f>
        <v>384</v>
      </c>
      <c r="E228" s="110">
        <f t="shared" si="7"/>
        <v>240.55099732829748</v>
      </c>
      <c r="O228" s="111">
        <f>Sheet1!F67</f>
        <v>0.2349130833284155</v>
      </c>
    </row>
    <row r="229" spans="1:15" ht="12.75">
      <c r="A229">
        <v>32.5</v>
      </c>
      <c r="B229" s="110">
        <f t="shared" si="8"/>
        <v>638.1269442656389</v>
      </c>
      <c r="C229" s="110">
        <f>A229*Sheet1!D29</f>
        <v>390</v>
      </c>
      <c r="E229" s="110">
        <f t="shared" si="7"/>
        <v>248.12694426563888</v>
      </c>
      <c r="O229" s="111">
        <f>Sheet1!F67</f>
        <v>0.2349130833284155</v>
      </c>
    </row>
    <row r="230" spans="1:15" ht="12.75">
      <c r="A230">
        <v>33</v>
      </c>
      <c r="B230" s="110">
        <f t="shared" si="8"/>
        <v>651.8203477446446</v>
      </c>
      <c r="C230" s="110">
        <f>A230*Sheet1!D29</f>
        <v>396</v>
      </c>
      <c r="E230" s="110">
        <f t="shared" si="7"/>
        <v>255.8203477446445</v>
      </c>
      <c r="O230" s="111">
        <f>Sheet1!F67</f>
        <v>0.2349130833284155</v>
      </c>
    </row>
    <row r="231" spans="1:15" ht="12.75">
      <c r="A231">
        <v>33.5</v>
      </c>
      <c r="B231" s="110">
        <f t="shared" si="8"/>
        <v>665.6312077653142</v>
      </c>
      <c r="C231" s="110">
        <f>A231*Sheet1!D29</f>
        <v>402</v>
      </c>
      <c r="E231" s="110">
        <f t="shared" si="7"/>
        <v>263.6312077653143</v>
      </c>
      <c r="O231" s="111">
        <f>Sheet1!F67</f>
        <v>0.2349130833284155</v>
      </c>
    </row>
    <row r="232" spans="1:15" ht="12.75">
      <c r="A232">
        <v>34</v>
      </c>
      <c r="B232" s="110">
        <f t="shared" si="8"/>
        <v>679.5595243276483</v>
      </c>
      <c r="C232" s="110">
        <f>A232*Sheet1!D29</f>
        <v>408</v>
      </c>
      <c r="E232" s="110">
        <f t="shared" si="7"/>
        <v>271.5595243276483</v>
      </c>
      <c r="O232" s="111">
        <f>Sheet1!F67</f>
        <v>0.2349130833284155</v>
      </c>
    </row>
    <row r="233" spans="1:15" ht="12.75">
      <c r="A233">
        <v>34.5</v>
      </c>
      <c r="B233" s="110">
        <f t="shared" si="8"/>
        <v>693.6052974316466</v>
      </c>
      <c r="C233" s="110">
        <f>A233*Sheet1!D29</f>
        <v>414</v>
      </c>
      <c r="E233" s="110">
        <f t="shared" si="7"/>
        <v>279.6052974316466</v>
      </c>
      <c r="O233" s="111">
        <f>Sheet1!F67</f>
        <v>0.2349130833284155</v>
      </c>
    </row>
    <row r="234" spans="1:15" ht="12.75">
      <c r="A234">
        <v>35</v>
      </c>
      <c r="B234" s="110">
        <f t="shared" si="8"/>
        <v>707.768527077309</v>
      </c>
      <c r="C234" s="110">
        <f>A234*Sheet1!D29</f>
        <v>420</v>
      </c>
      <c r="E234" s="110">
        <f t="shared" si="7"/>
        <v>287.768527077309</v>
      </c>
      <c r="O234" s="111">
        <f>Sheet1!F67</f>
        <v>0.2349130833284155</v>
      </c>
    </row>
    <row r="235" spans="1:15" ht="12.75">
      <c r="A235">
        <v>35.5</v>
      </c>
      <c r="B235" s="110">
        <f t="shared" si="8"/>
        <v>722.0492132646357</v>
      </c>
      <c r="C235" s="110">
        <f>A235*Sheet1!D29</f>
        <v>426</v>
      </c>
      <c r="E235" s="110">
        <f t="shared" si="7"/>
        <v>296.0492132646356</v>
      </c>
      <c r="O235" s="111">
        <f>Sheet1!F67</f>
        <v>0.2349130833284155</v>
      </c>
    </row>
    <row r="236" spans="1:15" ht="12.75">
      <c r="A236">
        <v>36</v>
      </c>
      <c r="B236" s="110">
        <f t="shared" si="8"/>
        <v>736.4473559936265</v>
      </c>
      <c r="C236" s="110">
        <f>A236*Sheet1!D29</f>
        <v>432</v>
      </c>
      <c r="E236" s="110">
        <f t="shared" si="7"/>
        <v>304.4473559936265</v>
      </c>
      <c r="O236" s="111">
        <f>Sheet1!F67</f>
        <v>0.2349130833284155</v>
      </c>
    </row>
    <row r="237" spans="1:15" ht="12.75">
      <c r="A237">
        <v>36.5</v>
      </c>
      <c r="B237" s="110">
        <f t="shared" si="8"/>
        <v>750.9629552642816</v>
      </c>
      <c r="C237" s="110">
        <f>A237*Sheet1!D29</f>
        <v>438</v>
      </c>
      <c r="E237" s="110">
        <f t="shared" si="7"/>
        <v>312.96295526428156</v>
      </c>
      <c r="O237" s="111">
        <f>Sheet1!F67</f>
        <v>0.2349130833284155</v>
      </c>
    </row>
    <row r="238" spans="1:15" ht="12.75">
      <c r="A238">
        <v>37</v>
      </c>
      <c r="B238" s="110">
        <f t="shared" si="8"/>
        <v>765.5960110766009</v>
      </c>
      <c r="C238" s="110">
        <f>A238*Sheet1!D29</f>
        <v>444</v>
      </c>
      <c r="E238" s="110">
        <f t="shared" si="7"/>
        <v>321.59601107660086</v>
      </c>
      <c r="O238" s="111">
        <f>Sheet1!F67</f>
        <v>0.2349130833284155</v>
      </c>
    </row>
    <row r="239" spans="1:15" ht="12.75">
      <c r="A239">
        <v>37.5</v>
      </c>
      <c r="B239" s="110">
        <f t="shared" si="8"/>
        <v>780.3465234305843</v>
      </c>
      <c r="C239" s="110">
        <f>A239*Sheet1!D29</f>
        <v>450</v>
      </c>
      <c r="E239" s="110">
        <f t="shared" si="7"/>
        <v>330.34652343058434</v>
      </c>
      <c r="O239" s="111">
        <f>Sheet1!F67</f>
        <v>0.2349130833284155</v>
      </c>
    </row>
    <row r="240" spans="1:15" ht="12.75">
      <c r="A240">
        <v>38</v>
      </c>
      <c r="B240" s="110">
        <f t="shared" si="8"/>
        <v>795.214492326232</v>
      </c>
      <c r="C240" s="110">
        <f>A240*Sheet1!D29</f>
        <v>456</v>
      </c>
      <c r="E240" s="110">
        <f t="shared" si="7"/>
        <v>339.214492326232</v>
      </c>
      <c r="O240" s="111">
        <f>Sheet1!F67</f>
        <v>0.2349130833284155</v>
      </c>
    </row>
    <row r="241" spans="1:15" ht="12.75">
      <c r="A241">
        <v>38.5</v>
      </c>
      <c r="B241" s="110">
        <f t="shared" si="8"/>
        <v>810.1999177635439</v>
      </c>
      <c r="C241" s="110">
        <f>A241*Sheet1!D29</f>
        <v>462</v>
      </c>
      <c r="E241" s="110">
        <f t="shared" si="7"/>
        <v>348.1999177635439</v>
      </c>
      <c r="O241" s="111">
        <f>Sheet1!F67</f>
        <v>0.2349130833284155</v>
      </c>
    </row>
    <row r="242" spans="1:15" ht="12.75">
      <c r="A242">
        <v>39</v>
      </c>
      <c r="B242" s="110">
        <f t="shared" si="8"/>
        <v>825.3027997425199</v>
      </c>
      <c r="C242" s="110">
        <f>A242*Sheet1!D29</f>
        <v>468</v>
      </c>
      <c r="E242" s="110">
        <f t="shared" si="7"/>
        <v>357.30279974252</v>
      </c>
      <c r="O242" s="111">
        <f>Sheet1!F67</f>
        <v>0.2349130833284155</v>
      </c>
    </row>
    <row r="243" spans="1:15" ht="12.75">
      <c r="A243">
        <v>39.5</v>
      </c>
      <c r="B243" s="110">
        <f t="shared" si="8"/>
        <v>840.5231382631603</v>
      </c>
      <c r="C243" s="110">
        <f>A243*Sheet1!D29</f>
        <v>474</v>
      </c>
      <c r="E243" s="110">
        <f t="shared" si="7"/>
        <v>366.5231382631603</v>
      </c>
      <c r="O243" s="111">
        <f>Sheet1!F67</f>
        <v>0.2349130833284155</v>
      </c>
    </row>
    <row r="244" spans="1:15" ht="12.75">
      <c r="A244">
        <v>40</v>
      </c>
      <c r="B244" s="110">
        <f t="shared" si="8"/>
        <v>855.8609333254649</v>
      </c>
      <c r="C244" s="110">
        <f>A244*Sheet1!D29</f>
        <v>480</v>
      </c>
      <c r="E244" s="110">
        <f t="shared" si="7"/>
        <v>375.8609333254648</v>
      </c>
      <c r="O244" s="111">
        <f>Sheet1!F67</f>
        <v>0.2349130833284155</v>
      </c>
    </row>
    <row r="245" spans="1:15" ht="12.75">
      <c r="A245">
        <v>40.5</v>
      </c>
      <c r="B245" s="110">
        <f t="shared" si="8"/>
        <v>871.3161849294336</v>
      </c>
      <c r="C245" s="110">
        <f>A245*Sheet1!D29</f>
        <v>486</v>
      </c>
      <c r="E245" s="110">
        <f t="shared" si="7"/>
        <v>385.3161849294335</v>
      </c>
      <c r="O245" s="111">
        <f>Sheet1!F67</f>
        <v>0.2349130833284155</v>
      </c>
    </row>
    <row r="246" spans="1:15" ht="12.75">
      <c r="A246">
        <v>41</v>
      </c>
      <c r="B246" s="110">
        <f t="shared" si="8"/>
        <v>886.8888930750664</v>
      </c>
      <c r="C246" s="110">
        <f>A246*Sheet1!D29</f>
        <v>492</v>
      </c>
      <c r="E246" s="110">
        <f t="shared" si="7"/>
        <v>394.88889307506645</v>
      </c>
      <c r="O246" s="111">
        <f>Sheet1!F67</f>
        <v>0.2349130833284155</v>
      </c>
    </row>
    <row r="247" spans="1:15" ht="12.75">
      <c r="A247">
        <v>41.5</v>
      </c>
      <c r="B247" s="110">
        <f t="shared" si="8"/>
        <v>902.5790577623636</v>
      </c>
      <c r="C247" s="110">
        <f>A247*Sheet1!D29</f>
        <v>498</v>
      </c>
      <c r="E247" s="110">
        <f t="shared" si="7"/>
        <v>404.5790577623636</v>
      </c>
      <c r="O247" s="111">
        <f>Sheet1!F67</f>
        <v>0.2349130833284155</v>
      </c>
    </row>
    <row r="248" spans="1:15" ht="12.75">
      <c r="A248">
        <v>42</v>
      </c>
      <c r="B248" s="110">
        <f t="shared" si="8"/>
        <v>918.386678991325</v>
      </c>
      <c r="C248" s="110">
        <f>A248*Sheet1!D29</f>
        <v>504</v>
      </c>
      <c r="E248" s="110">
        <f t="shared" si="7"/>
        <v>414.38667899132497</v>
      </c>
      <c r="O248" s="111">
        <f>Sheet1!F67</f>
        <v>0.2349130833284155</v>
      </c>
    </row>
    <row r="249" spans="1:15" ht="12.75">
      <c r="A249">
        <v>42.5</v>
      </c>
      <c r="B249" s="110">
        <f t="shared" si="8"/>
        <v>934.3117567619505</v>
      </c>
      <c r="C249" s="110">
        <f>A249*Sheet1!D29</f>
        <v>510</v>
      </c>
      <c r="E249" s="110">
        <f t="shared" si="7"/>
        <v>424.3117567619505</v>
      </c>
      <c r="O249" s="111">
        <f>Sheet1!F67</f>
        <v>0.2349130833284155</v>
      </c>
    </row>
    <row r="250" spans="1:15" ht="12.75">
      <c r="A250">
        <v>43</v>
      </c>
      <c r="B250" s="110">
        <f t="shared" si="8"/>
        <v>950.3542910742403</v>
      </c>
      <c r="C250" s="110">
        <f>A250*Sheet1!D29</f>
        <v>516</v>
      </c>
      <c r="E250" s="110">
        <f t="shared" si="7"/>
        <v>434.3542910742403</v>
      </c>
      <c r="O250" s="111">
        <f>Sheet1!F67</f>
        <v>0.2349130833284155</v>
      </c>
    </row>
    <row r="251" spans="1:15" ht="12.75">
      <c r="A251">
        <v>43.5</v>
      </c>
      <c r="B251" s="110">
        <f t="shared" si="8"/>
        <v>966.5142819281942</v>
      </c>
      <c r="C251" s="110">
        <f>A251*Sheet1!D29</f>
        <v>522</v>
      </c>
      <c r="E251" s="110">
        <f t="shared" si="7"/>
        <v>444.51428192819424</v>
      </c>
      <c r="O251" s="111">
        <f>Sheet1!F67</f>
        <v>0.2349130833284155</v>
      </c>
    </row>
    <row r="252" spans="1:15" ht="12.75">
      <c r="A252">
        <v>44</v>
      </c>
      <c r="B252" s="110">
        <f t="shared" si="8"/>
        <v>982.7917293238124</v>
      </c>
      <c r="C252" s="110">
        <f>A252*Sheet1!D29</f>
        <v>528</v>
      </c>
      <c r="E252" s="110">
        <f t="shared" si="7"/>
        <v>454.79172932381243</v>
      </c>
      <c r="O252" s="111">
        <f>Sheet1!F67</f>
        <v>0.2349130833284155</v>
      </c>
    </row>
    <row r="253" spans="1:15" ht="12.75">
      <c r="A253">
        <v>44.5</v>
      </c>
      <c r="B253" s="110">
        <f t="shared" si="8"/>
        <v>999.1866332610948</v>
      </c>
      <c r="C253" s="110">
        <f>A253*Sheet1!D29</f>
        <v>534</v>
      </c>
      <c r="E253" s="110">
        <f t="shared" si="7"/>
        <v>465.1866332610948</v>
      </c>
      <c r="O253" s="111">
        <f>Sheet1!F67</f>
        <v>0.2349130833284155</v>
      </c>
    </row>
    <row r="254" spans="1:15" ht="12.75">
      <c r="A254">
        <v>45</v>
      </c>
      <c r="B254" s="110">
        <f t="shared" si="8"/>
        <v>1015.6989937400415</v>
      </c>
      <c r="C254" s="110">
        <f>A254*Sheet1!D29</f>
        <v>540</v>
      </c>
      <c r="E254" s="110">
        <f t="shared" si="7"/>
        <v>475.69899374004143</v>
      </c>
      <c r="O254" s="111">
        <f>Sheet1!F67</f>
        <v>0.2349130833284155</v>
      </c>
    </row>
    <row r="255" spans="1:15" ht="12.75">
      <c r="A255">
        <v>45.5</v>
      </c>
      <c r="B255" s="110">
        <f t="shared" si="8"/>
        <v>1032.3288107606522</v>
      </c>
      <c r="C255" s="110">
        <f>A255*Sheet1!D29</f>
        <v>546</v>
      </c>
      <c r="E255" s="110">
        <f t="shared" si="7"/>
        <v>486.32881076065223</v>
      </c>
      <c r="O255" s="111">
        <f>Sheet1!F67</f>
        <v>0.2349130833284155</v>
      </c>
    </row>
    <row r="256" spans="1:15" ht="12.75">
      <c r="A256">
        <v>46</v>
      </c>
      <c r="B256" s="110">
        <f t="shared" si="8"/>
        <v>1049.0760843229273</v>
      </c>
      <c r="C256" s="110">
        <f>A256*Sheet1!D29</f>
        <v>552</v>
      </c>
      <c r="E256" s="110">
        <f t="shared" si="7"/>
        <v>497.0760843229272</v>
      </c>
      <c r="O256" s="111">
        <f>Sheet1!F67</f>
        <v>0.2349130833284155</v>
      </c>
    </row>
    <row r="257" spans="1:15" ht="12.75">
      <c r="A257">
        <v>46.5</v>
      </c>
      <c r="B257" s="110">
        <f t="shared" si="8"/>
        <v>1065.9408144268664</v>
      </c>
      <c r="C257" s="110">
        <f>A257*Sheet1!D29</f>
        <v>558</v>
      </c>
      <c r="E257" s="110">
        <f t="shared" si="7"/>
        <v>507.94081442686644</v>
      </c>
      <c r="O257" s="111">
        <f>Sheet1!F67</f>
        <v>0.2349130833284155</v>
      </c>
    </row>
    <row r="258" spans="1:15" ht="12.75">
      <c r="A258">
        <v>47</v>
      </c>
      <c r="B258" s="110">
        <f t="shared" si="8"/>
        <v>1082.92300107247</v>
      </c>
      <c r="C258" s="110">
        <f>A258*Sheet1!D29</f>
        <v>564</v>
      </c>
      <c r="E258" s="110">
        <f t="shared" si="7"/>
        <v>518.9230010724699</v>
      </c>
      <c r="O258" s="111">
        <f>Sheet1!F67</f>
        <v>0.2349130833284155</v>
      </c>
    </row>
    <row r="259" spans="1:15" ht="12.75">
      <c r="A259">
        <v>47.5</v>
      </c>
      <c r="B259" s="110">
        <f t="shared" si="8"/>
        <v>1100.0226442597375</v>
      </c>
      <c r="C259" s="110">
        <f>A259*Sheet1!D29</f>
        <v>570</v>
      </c>
      <c r="E259" s="110">
        <f t="shared" si="7"/>
        <v>530.0226442597375</v>
      </c>
      <c r="O259" s="111">
        <f>Sheet1!F67</f>
        <v>0.2349130833284155</v>
      </c>
    </row>
    <row r="260" spans="1:15" ht="12.75">
      <c r="A260">
        <v>48</v>
      </c>
      <c r="B260" s="110">
        <f t="shared" si="8"/>
        <v>1117.2397439886695</v>
      </c>
      <c r="C260" s="110">
        <f>A260*Sheet1!D29</f>
        <v>576</v>
      </c>
      <c r="E260" s="110">
        <f t="shared" si="7"/>
        <v>541.2397439886694</v>
      </c>
      <c r="O260" s="111">
        <f>Sheet1!F67</f>
        <v>0.2349130833284155</v>
      </c>
    </row>
    <row r="261" spans="1:15" ht="12.75">
      <c r="A261">
        <v>48.5</v>
      </c>
      <c r="B261" s="110">
        <f t="shared" si="8"/>
        <v>1134.5743002592653</v>
      </c>
      <c r="C261" s="110">
        <f>A261*Sheet1!D29</f>
        <v>582</v>
      </c>
      <c r="E261" s="110">
        <f t="shared" si="7"/>
        <v>552.5743002592654</v>
      </c>
      <c r="O261" s="111">
        <f>Sheet1!F67</f>
        <v>0.2349130833284155</v>
      </c>
    </row>
    <row r="262" spans="1:15" ht="12.75">
      <c r="A262">
        <v>49</v>
      </c>
      <c r="B262" s="110">
        <f t="shared" si="8"/>
        <v>1152.0263130715257</v>
      </c>
      <c r="C262" s="110">
        <f>A262*Sheet1!D29</f>
        <v>588</v>
      </c>
      <c r="E262" s="110">
        <f aca="true" t="shared" si="9" ref="E262:E325">(A262*A262)*O262</f>
        <v>564.0263130715257</v>
      </c>
      <c r="O262" s="111">
        <f>Sheet1!F67</f>
        <v>0.2349130833284155</v>
      </c>
    </row>
    <row r="263" spans="1:15" ht="12.75">
      <c r="A263">
        <v>49.5</v>
      </c>
      <c r="B263" s="110">
        <f t="shared" si="8"/>
        <v>1169.5957824254501</v>
      </c>
      <c r="C263" s="110">
        <f>A263*Sheet1!D29</f>
        <v>594</v>
      </c>
      <c r="E263" s="110">
        <f t="shared" si="9"/>
        <v>575.5957824254501</v>
      </c>
      <c r="O263" s="111">
        <f>Sheet1!F67</f>
        <v>0.2349130833284155</v>
      </c>
    </row>
    <row r="264" spans="1:15" ht="12.75">
      <c r="A264">
        <v>50</v>
      </c>
      <c r="B264" s="110">
        <f aca="true" t="shared" si="10" ref="B264:B327">C264+E264</f>
        <v>1187.2827083210386</v>
      </c>
      <c r="C264" s="110">
        <f>A264*Sheet1!D29</f>
        <v>600</v>
      </c>
      <c r="E264" s="110">
        <f t="shared" si="9"/>
        <v>587.2827083210387</v>
      </c>
      <c r="O264" s="111">
        <f>Sheet1!F67</f>
        <v>0.2349130833284155</v>
      </c>
    </row>
    <row r="265" spans="1:15" ht="12.75">
      <c r="A265">
        <v>51</v>
      </c>
      <c r="B265" s="110">
        <f t="shared" si="10"/>
        <v>1223.0089297372087</v>
      </c>
      <c r="C265" s="110">
        <f>A265*Sheet1!D29</f>
        <v>612</v>
      </c>
      <c r="E265" s="110">
        <f t="shared" si="9"/>
        <v>611.0089297372087</v>
      </c>
      <c r="O265" s="111">
        <f>Sheet1!F67</f>
        <v>0.2349130833284155</v>
      </c>
    </row>
    <row r="266" spans="1:15" ht="12.75">
      <c r="A266">
        <v>52</v>
      </c>
      <c r="B266" s="110">
        <f t="shared" si="10"/>
        <v>1259.2049773200356</v>
      </c>
      <c r="C266" s="110">
        <f>A266*Sheet1!D29</f>
        <v>624</v>
      </c>
      <c r="E266" s="110">
        <f t="shared" si="9"/>
        <v>635.2049773200356</v>
      </c>
      <c r="O266" s="111">
        <f>Sheet1!F67</f>
        <v>0.2349130833284155</v>
      </c>
    </row>
    <row r="267" spans="1:15" ht="12.75">
      <c r="A267">
        <v>53</v>
      </c>
      <c r="B267" s="110">
        <f t="shared" si="10"/>
        <v>1295.8708510695192</v>
      </c>
      <c r="C267" s="110">
        <f>A267*Sheet1!D29</f>
        <v>636</v>
      </c>
      <c r="E267" s="110">
        <f t="shared" si="9"/>
        <v>659.8708510695192</v>
      </c>
      <c r="O267" s="111">
        <f>Sheet1!F67</f>
        <v>0.2349130833284155</v>
      </c>
    </row>
    <row r="268" spans="1:15" ht="12.75">
      <c r="A268">
        <v>54</v>
      </c>
      <c r="B268" s="110">
        <f t="shared" si="10"/>
        <v>1333.0065509856595</v>
      </c>
      <c r="C268" s="110">
        <f>A268*Sheet1!D29</f>
        <v>648</v>
      </c>
      <c r="E268" s="110">
        <f t="shared" si="9"/>
        <v>685.0065509856596</v>
      </c>
      <c r="O268" s="111">
        <f>Sheet1!F67</f>
        <v>0.2349130833284155</v>
      </c>
    </row>
    <row r="269" spans="1:15" ht="12.75">
      <c r="A269">
        <v>55</v>
      </c>
      <c r="B269" s="110">
        <f t="shared" si="10"/>
        <v>1370.612077068457</v>
      </c>
      <c r="C269" s="110">
        <f>A269*Sheet1!D29</f>
        <v>660</v>
      </c>
      <c r="E269" s="110">
        <f t="shared" si="9"/>
        <v>710.6120770684569</v>
      </c>
      <c r="O269" s="111">
        <f>Sheet1!F67</f>
        <v>0.2349130833284155</v>
      </c>
    </row>
    <row r="270" spans="1:15" ht="12.75">
      <c r="A270">
        <v>56</v>
      </c>
      <c r="B270" s="110">
        <f t="shared" si="10"/>
        <v>1408.6874293179112</v>
      </c>
      <c r="C270" s="110">
        <f>A270*Sheet1!D29</f>
        <v>672</v>
      </c>
      <c r="E270" s="110">
        <f t="shared" si="9"/>
        <v>736.6874293179111</v>
      </c>
      <c r="O270" s="111">
        <f>Sheet1!F67</f>
        <v>0.2349130833284155</v>
      </c>
    </row>
    <row r="271" spans="1:15" ht="12.75">
      <c r="A271">
        <v>57</v>
      </c>
      <c r="B271" s="110">
        <f t="shared" si="10"/>
        <v>1447.2326077340222</v>
      </c>
      <c r="C271" s="110">
        <f>A271*Sheet1!D29</f>
        <v>684</v>
      </c>
      <c r="E271" s="110">
        <f t="shared" si="9"/>
        <v>763.232607734022</v>
      </c>
      <c r="O271" s="111">
        <f>Sheet1!F67</f>
        <v>0.2349130833284155</v>
      </c>
    </row>
    <row r="272" spans="1:15" ht="12.75">
      <c r="A272">
        <v>58</v>
      </c>
      <c r="B272" s="110">
        <f t="shared" si="10"/>
        <v>1486.2476123167899</v>
      </c>
      <c r="C272" s="110">
        <f>A272*Sheet1!D29</f>
        <v>696</v>
      </c>
      <c r="E272" s="110">
        <f t="shared" si="9"/>
        <v>790.2476123167897</v>
      </c>
      <c r="O272" s="111">
        <f>Sheet1!F67</f>
        <v>0.2349130833284155</v>
      </c>
    </row>
    <row r="273" spans="1:15" ht="12.75">
      <c r="A273">
        <v>59</v>
      </c>
      <c r="B273" s="110">
        <f t="shared" si="10"/>
        <v>1525.7324430662143</v>
      </c>
      <c r="C273" s="110">
        <f>A273*Sheet1!D29</f>
        <v>708</v>
      </c>
      <c r="E273" s="110">
        <f t="shared" si="9"/>
        <v>817.7324430662144</v>
      </c>
      <c r="O273" s="111">
        <f>Sheet1!F67</f>
        <v>0.2349130833284155</v>
      </c>
    </row>
    <row r="274" spans="1:15" ht="12.75">
      <c r="A274">
        <v>60</v>
      </c>
      <c r="B274" s="110">
        <f t="shared" si="10"/>
        <v>1565.6870999822959</v>
      </c>
      <c r="C274" s="110">
        <f>A274*Sheet1!D29</f>
        <v>720</v>
      </c>
      <c r="E274" s="110">
        <f t="shared" si="9"/>
        <v>845.6870999822959</v>
      </c>
      <c r="O274" s="111">
        <f>Sheet1!F67</f>
        <v>0.2349130833284155</v>
      </c>
    </row>
    <row r="275" spans="1:15" ht="12.75">
      <c r="A275">
        <v>61</v>
      </c>
      <c r="B275" s="110">
        <f t="shared" si="10"/>
        <v>1606.1115830650342</v>
      </c>
      <c r="C275" s="110">
        <f>A275*Sheet1!D29</f>
        <v>732</v>
      </c>
      <c r="E275" s="110">
        <f t="shared" si="9"/>
        <v>874.1115830650341</v>
      </c>
      <c r="O275" s="111">
        <f>Sheet1!F67</f>
        <v>0.2349130833284155</v>
      </c>
    </row>
    <row r="276" spans="1:15" ht="12.75">
      <c r="A276">
        <v>62</v>
      </c>
      <c r="B276" s="110">
        <f t="shared" si="10"/>
        <v>1647.0058923144293</v>
      </c>
      <c r="C276" s="110">
        <f>A276*Sheet1!D29</f>
        <v>744</v>
      </c>
      <c r="E276" s="110">
        <f t="shared" si="9"/>
        <v>903.0058923144293</v>
      </c>
      <c r="O276" s="111">
        <f>Sheet1!F67</f>
        <v>0.2349130833284155</v>
      </c>
    </row>
    <row r="277" spans="1:15" ht="12.75">
      <c r="A277">
        <v>63</v>
      </c>
      <c r="B277" s="110">
        <f t="shared" si="10"/>
        <v>1688.370027730481</v>
      </c>
      <c r="C277" s="110">
        <f>A277*Sheet1!D29</f>
        <v>756</v>
      </c>
      <c r="E277" s="110">
        <f t="shared" si="9"/>
        <v>932.3700277304812</v>
      </c>
      <c r="O277" s="111">
        <f>Sheet1!F67</f>
        <v>0.2349130833284155</v>
      </c>
    </row>
    <row r="278" spans="1:15" ht="12.75">
      <c r="A278">
        <v>64</v>
      </c>
      <c r="B278" s="110">
        <f t="shared" si="10"/>
        <v>1730.20398931319</v>
      </c>
      <c r="C278" s="110">
        <f>A278*Sheet1!D29</f>
        <v>768</v>
      </c>
      <c r="E278" s="110">
        <f t="shared" si="9"/>
        <v>962.2039893131899</v>
      </c>
      <c r="O278" s="111">
        <f>Sheet1!F67</f>
        <v>0.2349130833284155</v>
      </c>
    </row>
    <row r="279" spans="1:15" ht="12.75">
      <c r="A279">
        <v>65</v>
      </c>
      <c r="B279" s="110">
        <f t="shared" si="10"/>
        <v>1772.5077770625555</v>
      </c>
      <c r="C279" s="110">
        <f>A279*Sheet1!D29</f>
        <v>780</v>
      </c>
      <c r="E279" s="110">
        <f t="shared" si="9"/>
        <v>992.5077770625555</v>
      </c>
      <c r="O279" s="111">
        <f>Sheet1!F67</f>
        <v>0.2349130833284155</v>
      </c>
    </row>
    <row r="280" spans="1:15" ht="12.75">
      <c r="A280">
        <v>66</v>
      </c>
      <c r="B280" s="110">
        <f t="shared" si="10"/>
        <v>1815.281390978578</v>
      </c>
      <c r="C280" s="110">
        <f>A280*Sheet1!D29</f>
        <v>792</v>
      </c>
      <c r="E280" s="110">
        <f t="shared" si="9"/>
        <v>1023.281390978578</v>
      </c>
      <c r="O280" s="111">
        <f>Sheet1!F67</f>
        <v>0.2349130833284155</v>
      </c>
    </row>
    <row r="281" spans="1:15" ht="12.75">
      <c r="A281">
        <v>67</v>
      </c>
      <c r="B281" s="110">
        <f t="shared" si="10"/>
        <v>1858.5248310612571</v>
      </c>
      <c r="C281" s="110">
        <f>A281*Sheet1!D29</f>
        <v>804</v>
      </c>
      <c r="E281" s="110">
        <f t="shared" si="9"/>
        <v>1054.5248310612571</v>
      </c>
      <c r="O281" s="111">
        <f>Sheet1!F67</f>
        <v>0.2349130833284155</v>
      </c>
    </row>
    <row r="282" spans="1:15" ht="12.75">
      <c r="A282">
        <v>68</v>
      </c>
      <c r="B282" s="110">
        <f t="shared" si="10"/>
        <v>1902.2380973105933</v>
      </c>
      <c r="C282" s="110">
        <f>A282*Sheet1!D29</f>
        <v>816</v>
      </c>
      <c r="E282" s="110">
        <f t="shared" si="9"/>
        <v>1086.2380973105933</v>
      </c>
      <c r="O282" s="111">
        <f>Sheet1!F67</f>
        <v>0.2349130833284155</v>
      </c>
    </row>
    <row r="283" spans="1:15" ht="12.75">
      <c r="A283">
        <v>69</v>
      </c>
      <c r="B283" s="110">
        <f t="shared" si="10"/>
        <v>1946.4211897265864</v>
      </c>
      <c r="C283" s="110">
        <f>A283*Sheet1!D29</f>
        <v>828</v>
      </c>
      <c r="E283" s="110">
        <f t="shared" si="9"/>
        <v>1118.4211897265864</v>
      </c>
      <c r="O283" s="111">
        <f>Sheet1!F67</f>
        <v>0.2349130833284155</v>
      </c>
    </row>
    <row r="284" spans="1:15" ht="12.75">
      <c r="A284">
        <v>70</v>
      </c>
      <c r="B284" s="110">
        <f t="shared" si="10"/>
        <v>1991.074108309236</v>
      </c>
      <c r="C284" s="110">
        <f>A284*Sheet1!D29</f>
        <v>840</v>
      </c>
      <c r="E284" s="110">
        <f t="shared" si="9"/>
        <v>1151.074108309236</v>
      </c>
      <c r="O284" s="111">
        <f>Sheet1!F67</f>
        <v>0.2349130833284155</v>
      </c>
    </row>
    <row r="285" spans="1:15" ht="12.75">
      <c r="A285">
        <v>71</v>
      </c>
      <c r="B285" s="110">
        <f t="shared" si="10"/>
        <v>2036.1968530585425</v>
      </c>
      <c r="C285" s="110">
        <f>A285*Sheet1!D29</f>
        <v>852</v>
      </c>
      <c r="E285" s="110">
        <f t="shared" si="9"/>
        <v>1184.1968530585425</v>
      </c>
      <c r="O285" s="111">
        <f>Sheet1!F67</f>
        <v>0.2349130833284155</v>
      </c>
    </row>
    <row r="286" spans="1:15" ht="12.75">
      <c r="A286">
        <v>72</v>
      </c>
      <c r="B286" s="110">
        <f t="shared" si="10"/>
        <v>2081.789423974506</v>
      </c>
      <c r="C286" s="110">
        <f>A286*Sheet1!D29</f>
        <v>864</v>
      </c>
      <c r="E286" s="110">
        <f t="shared" si="9"/>
        <v>1217.789423974506</v>
      </c>
      <c r="O286" s="111">
        <f>Sheet1!F67</f>
        <v>0.2349130833284155</v>
      </c>
    </row>
    <row r="287" spans="1:15" ht="12.75">
      <c r="A287">
        <v>73</v>
      </c>
      <c r="B287" s="110">
        <f t="shared" si="10"/>
        <v>2127.8518210571265</v>
      </c>
      <c r="C287" s="110">
        <f>A287*Sheet1!D29</f>
        <v>876</v>
      </c>
      <c r="E287" s="110">
        <f t="shared" si="9"/>
        <v>1251.8518210571262</v>
      </c>
      <c r="O287" s="111">
        <f>Sheet1!F67</f>
        <v>0.2349130833284155</v>
      </c>
    </row>
    <row r="288" spans="1:15" ht="12.75">
      <c r="A288">
        <v>74</v>
      </c>
      <c r="B288" s="110">
        <f t="shared" si="10"/>
        <v>2174.3840443064037</v>
      </c>
      <c r="C288" s="110">
        <f>A288*Sheet1!D29</f>
        <v>888</v>
      </c>
      <c r="E288" s="110">
        <f t="shared" si="9"/>
        <v>1286.3840443064034</v>
      </c>
      <c r="O288" s="111">
        <f>Sheet1!F67</f>
        <v>0.2349130833284155</v>
      </c>
    </row>
    <row r="289" spans="1:15" ht="12.75">
      <c r="A289">
        <v>75</v>
      </c>
      <c r="B289" s="110">
        <f t="shared" si="10"/>
        <v>2221.386093722337</v>
      </c>
      <c r="C289" s="110">
        <f>A289*Sheet1!D29</f>
        <v>900</v>
      </c>
      <c r="E289" s="110">
        <f t="shared" si="9"/>
        <v>1321.3860937223374</v>
      </c>
      <c r="O289" s="111">
        <f>Sheet1!F67</f>
        <v>0.2349130833284155</v>
      </c>
    </row>
    <row r="290" spans="1:15" ht="12.75">
      <c r="A290">
        <v>76</v>
      </c>
      <c r="B290" s="110">
        <f t="shared" si="10"/>
        <v>2268.857969304928</v>
      </c>
      <c r="C290" s="110">
        <f>A290*Sheet1!D29</f>
        <v>912</v>
      </c>
      <c r="E290" s="110">
        <f t="shared" si="9"/>
        <v>1356.857969304928</v>
      </c>
      <c r="O290" s="111">
        <f>Sheet1!F67</f>
        <v>0.2349130833284155</v>
      </c>
    </row>
    <row r="291" spans="1:15" ht="12.75">
      <c r="A291">
        <v>77</v>
      </c>
      <c r="B291" s="110">
        <f t="shared" si="10"/>
        <v>2316.7996710541756</v>
      </c>
      <c r="C291" s="110">
        <f>A291*Sheet1!D29</f>
        <v>924</v>
      </c>
      <c r="E291" s="110">
        <f t="shared" si="9"/>
        <v>1392.7996710541756</v>
      </c>
      <c r="O291" s="111">
        <f>Sheet1!F67</f>
        <v>0.2349130833284155</v>
      </c>
    </row>
    <row r="292" spans="1:15" ht="12.75">
      <c r="A292">
        <v>78</v>
      </c>
      <c r="B292" s="110">
        <f t="shared" si="10"/>
        <v>2365.2111989700797</v>
      </c>
      <c r="C292" s="110">
        <f>A292*Sheet1!D29</f>
        <v>936</v>
      </c>
      <c r="E292" s="110">
        <f t="shared" si="9"/>
        <v>1429.21119897008</v>
      </c>
      <c r="O292" s="111">
        <f>Sheet1!F67</f>
        <v>0.2349130833284155</v>
      </c>
    </row>
    <row r="293" spans="1:15" ht="12.75">
      <c r="A293">
        <v>79</v>
      </c>
      <c r="B293" s="110">
        <f t="shared" si="10"/>
        <v>2414.092553052641</v>
      </c>
      <c r="C293" s="110">
        <f>A293*Sheet1!D29</f>
        <v>948</v>
      </c>
      <c r="E293" s="110">
        <f t="shared" si="9"/>
        <v>1466.0925530526413</v>
      </c>
      <c r="O293" s="111">
        <f>Sheet1!F67</f>
        <v>0.2349130833284155</v>
      </c>
    </row>
    <row r="294" spans="1:15" ht="12.75">
      <c r="A294">
        <v>80</v>
      </c>
      <c r="B294" s="110">
        <f t="shared" si="10"/>
        <v>2463.4437333018595</v>
      </c>
      <c r="C294" s="110">
        <f>A294*Sheet1!D29</f>
        <v>960</v>
      </c>
      <c r="E294" s="110">
        <f t="shared" si="9"/>
        <v>1503.4437333018593</v>
      </c>
      <c r="O294" s="111">
        <f>Sheet1!F67</f>
        <v>0.2349130833284155</v>
      </c>
    </row>
    <row r="295" spans="1:15" ht="12.75">
      <c r="A295">
        <v>81</v>
      </c>
      <c r="B295" s="110">
        <f t="shared" si="10"/>
        <v>2513.2647397177343</v>
      </c>
      <c r="C295" s="110">
        <f>A295*Sheet1!D29</f>
        <v>972</v>
      </c>
      <c r="E295" s="110">
        <f t="shared" si="9"/>
        <v>1541.264739717734</v>
      </c>
      <c r="O295" s="111">
        <f>Sheet1!F67</f>
        <v>0.2349130833284155</v>
      </c>
    </row>
    <row r="296" spans="1:15" ht="12.75">
      <c r="A296">
        <v>82</v>
      </c>
      <c r="B296" s="110">
        <f t="shared" si="10"/>
        <v>2563.555572300266</v>
      </c>
      <c r="C296" s="110">
        <f>A296*Sheet1!D29</f>
        <v>984</v>
      </c>
      <c r="E296" s="110">
        <f t="shared" si="9"/>
        <v>1579.5555723002658</v>
      </c>
      <c r="O296" s="111">
        <f>Sheet1!F67</f>
        <v>0.2349130833284155</v>
      </c>
    </row>
    <row r="297" spans="1:15" ht="12.75">
      <c r="A297">
        <v>83</v>
      </c>
      <c r="B297" s="110">
        <f t="shared" si="10"/>
        <v>2614.3162310494545</v>
      </c>
      <c r="C297" s="110">
        <f>A297*Sheet1!D29</f>
        <v>996</v>
      </c>
      <c r="E297" s="110">
        <f t="shared" si="9"/>
        <v>1618.3162310494545</v>
      </c>
      <c r="O297" s="111">
        <f>Sheet1!F67</f>
        <v>0.2349130833284155</v>
      </c>
    </row>
    <row r="298" spans="1:15" ht="12.75">
      <c r="A298">
        <v>84</v>
      </c>
      <c r="B298" s="110">
        <f t="shared" si="10"/>
        <v>2665.5467159653</v>
      </c>
      <c r="C298" s="110">
        <f>A298*Sheet1!D29</f>
        <v>1008</v>
      </c>
      <c r="E298" s="110">
        <f t="shared" si="9"/>
        <v>1657.5467159652999</v>
      </c>
      <c r="O298" s="111">
        <f>Sheet1!F67</f>
        <v>0.2349130833284155</v>
      </c>
    </row>
    <row r="299" spans="1:15" ht="12.75">
      <c r="A299">
        <v>85</v>
      </c>
      <c r="B299" s="110">
        <f t="shared" si="10"/>
        <v>2717.247027047802</v>
      </c>
      <c r="C299" s="110">
        <f>A299*Sheet1!D29</f>
        <v>1020</v>
      </c>
      <c r="E299" s="110">
        <f t="shared" si="9"/>
        <v>1697.247027047802</v>
      </c>
      <c r="O299" s="111">
        <f>Sheet1!F67</f>
        <v>0.2349130833284155</v>
      </c>
    </row>
    <row r="300" spans="1:15" ht="12.75">
      <c r="A300">
        <v>86</v>
      </c>
      <c r="B300" s="110">
        <f t="shared" si="10"/>
        <v>2769.4171642969613</v>
      </c>
      <c r="C300" s="110">
        <f>A300*Sheet1!D29</f>
        <v>1032</v>
      </c>
      <c r="E300" s="110">
        <f t="shared" si="9"/>
        <v>1737.4171642969611</v>
      </c>
      <c r="O300" s="111">
        <f>Sheet1!F67</f>
        <v>0.2349130833284155</v>
      </c>
    </row>
    <row r="301" spans="1:15" ht="12.75">
      <c r="A301">
        <v>87</v>
      </c>
      <c r="B301" s="110">
        <f t="shared" si="10"/>
        <v>2822.057127712777</v>
      </c>
      <c r="C301" s="110">
        <f>A301*Sheet1!D29</f>
        <v>1044</v>
      </c>
      <c r="E301" s="110">
        <f t="shared" si="9"/>
        <v>1778.057127712777</v>
      </c>
      <c r="O301" s="111">
        <f>Sheet1!F67</f>
        <v>0.2349130833284155</v>
      </c>
    </row>
    <row r="302" spans="1:15" ht="12.75">
      <c r="A302">
        <v>88</v>
      </c>
      <c r="B302" s="110">
        <f t="shared" si="10"/>
        <v>2875.1669172952497</v>
      </c>
      <c r="C302" s="110">
        <f>A302*Sheet1!D29</f>
        <v>1056</v>
      </c>
      <c r="E302" s="110">
        <f t="shared" si="9"/>
        <v>1819.1669172952497</v>
      </c>
      <c r="O302" s="111">
        <f>Sheet1!F67</f>
        <v>0.2349130833284155</v>
      </c>
    </row>
    <row r="303" spans="1:15" ht="12.75">
      <c r="A303">
        <v>89</v>
      </c>
      <c r="B303" s="110">
        <f t="shared" si="10"/>
        <v>2928.7465330443792</v>
      </c>
      <c r="C303" s="110">
        <f>A303*Sheet1!D29</f>
        <v>1068</v>
      </c>
      <c r="E303" s="110">
        <f t="shared" si="9"/>
        <v>1860.7465330443792</v>
      </c>
      <c r="O303" s="111">
        <f>Sheet1!F67</f>
        <v>0.2349130833284155</v>
      </c>
    </row>
    <row r="304" spans="1:15" ht="12.75">
      <c r="A304">
        <v>90</v>
      </c>
      <c r="B304" s="110">
        <f t="shared" si="10"/>
        <v>2982.795974960166</v>
      </c>
      <c r="C304" s="110">
        <f>A304*Sheet1!D29</f>
        <v>1080</v>
      </c>
      <c r="E304" s="110">
        <f t="shared" si="9"/>
        <v>1902.7959749601657</v>
      </c>
      <c r="O304" s="111">
        <f>Sheet1!F67</f>
        <v>0.2349130833284155</v>
      </c>
    </row>
    <row r="305" spans="1:15" ht="12.75">
      <c r="A305">
        <v>91</v>
      </c>
      <c r="B305" s="110">
        <f t="shared" si="10"/>
        <v>3037.315243042609</v>
      </c>
      <c r="C305" s="110">
        <f>A305*Sheet1!D29</f>
        <v>1092</v>
      </c>
      <c r="E305" s="110">
        <f t="shared" si="9"/>
        <v>1945.315243042609</v>
      </c>
      <c r="O305" s="111">
        <f>Sheet1!F67</f>
        <v>0.2349130833284155</v>
      </c>
    </row>
    <row r="306" spans="1:15" ht="12.75">
      <c r="A306">
        <v>92</v>
      </c>
      <c r="B306" s="110">
        <f t="shared" si="10"/>
        <v>3092.304337291709</v>
      </c>
      <c r="C306" s="110">
        <f>A306*Sheet1!D29</f>
        <v>1104</v>
      </c>
      <c r="E306" s="110">
        <f t="shared" si="9"/>
        <v>1988.3043372917089</v>
      </c>
      <c r="O306" s="111">
        <f>Sheet1!F67</f>
        <v>0.2349130833284155</v>
      </c>
    </row>
    <row r="307" spans="1:15" ht="12.75">
      <c r="A307">
        <v>93</v>
      </c>
      <c r="B307" s="110">
        <f t="shared" si="10"/>
        <v>3147.7632577074655</v>
      </c>
      <c r="C307" s="110">
        <f>A307*Sheet1!D29</f>
        <v>1116</v>
      </c>
      <c r="E307" s="110">
        <f t="shared" si="9"/>
        <v>2031.7632577074658</v>
      </c>
      <c r="O307" s="111">
        <f>Sheet1!F67</f>
        <v>0.2349130833284155</v>
      </c>
    </row>
    <row r="308" spans="1:15" ht="12.75">
      <c r="A308">
        <v>94</v>
      </c>
      <c r="B308" s="110">
        <f t="shared" si="10"/>
        <v>3203.6920042898796</v>
      </c>
      <c r="C308" s="110">
        <f>A308*Sheet1!D29</f>
        <v>1128</v>
      </c>
      <c r="E308" s="110">
        <f t="shared" si="9"/>
        <v>2075.6920042898796</v>
      </c>
      <c r="O308" s="111">
        <f>Sheet1!F67</f>
        <v>0.2349130833284155</v>
      </c>
    </row>
    <row r="309" spans="1:15" ht="12.75">
      <c r="A309">
        <v>95</v>
      </c>
      <c r="B309" s="110">
        <f t="shared" si="10"/>
        <v>3260.09057703895</v>
      </c>
      <c r="C309" s="110">
        <f>A309*Sheet1!D29</f>
        <v>1140</v>
      </c>
      <c r="E309" s="110">
        <f t="shared" si="9"/>
        <v>2120.09057703895</v>
      </c>
      <c r="O309" s="111">
        <f>Sheet1!F67</f>
        <v>0.2349130833284155</v>
      </c>
    </row>
    <row r="310" spans="1:15" ht="12.75">
      <c r="A310">
        <v>96</v>
      </c>
      <c r="B310" s="110">
        <f t="shared" si="10"/>
        <v>3316.9589759546775</v>
      </c>
      <c r="C310" s="110">
        <f>A310*Sheet1!D29</f>
        <v>1152</v>
      </c>
      <c r="E310" s="110">
        <f t="shared" si="9"/>
        <v>2164.9589759546775</v>
      </c>
      <c r="O310" s="111">
        <f>Sheet1!F67</f>
        <v>0.2349130833284155</v>
      </c>
    </row>
    <row r="311" spans="1:15" ht="12.75">
      <c r="A311">
        <v>97</v>
      </c>
      <c r="B311" s="110">
        <f t="shared" si="10"/>
        <v>3374.2972010370618</v>
      </c>
      <c r="C311" s="110">
        <f>A311*Sheet1!D29</f>
        <v>1164</v>
      </c>
      <c r="E311" s="110">
        <f t="shared" si="9"/>
        <v>2210.2972010370618</v>
      </c>
      <c r="O311" s="111">
        <f>Sheet1!F67</f>
        <v>0.2349130833284155</v>
      </c>
    </row>
    <row r="312" spans="1:15" ht="12.75">
      <c r="A312">
        <v>98</v>
      </c>
      <c r="B312" s="110">
        <f t="shared" si="10"/>
        <v>3432.1052522861028</v>
      </c>
      <c r="C312" s="110">
        <f>A312*Sheet1!D29</f>
        <v>1176</v>
      </c>
      <c r="E312" s="110">
        <f t="shared" si="9"/>
        <v>2256.1052522861028</v>
      </c>
      <c r="O312" s="111">
        <f>Sheet1!F67</f>
        <v>0.2349130833284155</v>
      </c>
    </row>
    <row r="313" spans="1:15" ht="12.75">
      <c r="A313">
        <v>99</v>
      </c>
      <c r="B313" s="110">
        <f t="shared" si="10"/>
        <v>3490.3831297018005</v>
      </c>
      <c r="C313" s="110">
        <f>A313*Sheet1!D29</f>
        <v>1188</v>
      </c>
      <c r="E313" s="110">
        <f t="shared" si="9"/>
        <v>2302.3831297018005</v>
      </c>
      <c r="O313" s="111">
        <f>Sheet1!F67</f>
        <v>0.2349130833284155</v>
      </c>
    </row>
    <row r="314" spans="1:15" ht="12.75">
      <c r="A314">
        <v>100</v>
      </c>
      <c r="B314" s="110">
        <f t="shared" si="10"/>
        <v>3549.130833284155</v>
      </c>
      <c r="C314" s="110">
        <f>A314*Sheet1!D29</f>
        <v>1200</v>
      </c>
      <c r="E314" s="110">
        <f t="shared" si="9"/>
        <v>2349.130833284155</v>
      </c>
      <c r="O314" s="111">
        <f>Sheet1!F67</f>
        <v>0.2349130833284155</v>
      </c>
    </row>
    <row r="315" spans="1:15" ht="12.75">
      <c r="A315">
        <v>105</v>
      </c>
      <c r="B315" s="110">
        <f t="shared" si="10"/>
        <v>3849.916743695781</v>
      </c>
      <c r="C315" s="110">
        <f>A315*Sheet1!D29</f>
        <v>1260</v>
      </c>
      <c r="E315" s="110">
        <f t="shared" si="9"/>
        <v>2589.916743695781</v>
      </c>
      <c r="O315" s="111">
        <f>Sheet1!F67</f>
        <v>0.2349130833284155</v>
      </c>
    </row>
    <row r="316" spans="1:15" ht="12.75">
      <c r="A316">
        <v>110</v>
      </c>
      <c r="B316" s="110">
        <f t="shared" si="10"/>
        <v>4162.448308273828</v>
      </c>
      <c r="C316" s="110">
        <f>A316*Sheet1!D29</f>
        <v>1320</v>
      </c>
      <c r="E316" s="110">
        <f t="shared" si="9"/>
        <v>2842.4483082738275</v>
      </c>
      <c r="O316" s="111">
        <f>Sheet1!F67</f>
        <v>0.2349130833284155</v>
      </c>
    </row>
    <row r="317" spans="1:15" ht="12.75">
      <c r="A317">
        <v>115</v>
      </c>
      <c r="B317" s="110">
        <f t="shared" si="10"/>
        <v>4486.725527018295</v>
      </c>
      <c r="C317" s="110">
        <f>A317*Sheet1!D29</f>
        <v>1380</v>
      </c>
      <c r="E317" s="110">
        <f t="shared" si="9"/>
        <v>3106.725527018295</v>
      </c>
      <c r="O317" s="111">
        <f>Sheet1!F67</f>
        <v>0.2349130833284155</v>
      </c>
    </row>
    <row r="318" spans="1:15" ht="12.75">
      <c r="A318">
        <v>120</v>
      </c>
      <c r="B318" s="110">
        <f t="shared" si="10"/>
        <v>4822.7483999291835</v>
      </c>
      <c r="C318" s="110">
        <f>A318*Sheet1!D29</f>
        <v>1440</v>
      </c>
      <c r="E318" s="110">
        <f t="shared" si="9"/>
        <v>3382.7483999291835</v>
      </c>
      <c r="O318" s="111">
        <f>Sheet1!F67</f>
        <v>0.2349130833284155</v>
      </c>
    </row>
    <row r="319" spans="1:15" ht="12.75">
      <c r="A319">
        <v>125</v>
      </c>
      <c r="B319" s="110">
        <f t="shared" si="10"/>
        <v>5170.516927006493</v>
      </c>
      <c r="C319" s="110">
        <f>A319*Sheet1!D29</f>
        <v>1500</v>
      </c>
      <c r="E319" s="110">
        <f t="shared" si="9"/>
        <v>3670.5169270064926</v>
      </c>
      <c r="O319" s="111">
        <f>Sheet1!F67</f>
        <v>0.2349130833284155</v>
      </c>
    </row>
    <row r="320" spans="1:15" ht="12.75">
      <c r="A320">
        <v>130</v>
      </c>
      <c r="B320" s="110">
        <f t="shared" si="10"/>
        <v>5530.031108250222</v>
      </c>
      <c r="C320" s="110">
        <f>A320*Sheet1!D29</f>
        <v>1560</v>
      </c>
      <c r="E320" s="110">
        <f t="shared" si="9"/>
        <v>3970.031108250222</v>
      </c>
      <c r="O320" s="111">
        <f>Sheet1!F67</f>
        <v>0.2349130833284155</v>
      </c>
    </row>
    <row r="321" spans="1:15" ht="12.75">
      <c r="A321">
        <v>135</v>
      </c>
      <c r="B321" s="110">
        <f t="shared" si="10"/>
        <v>5901.290943660372</v>
      </c>
      <c r="C321" s="110">
        <f>A321*Sheet1!D29</f>
        <v>1620</v>
      </c>
      <c r="E321" s="110">
        <f t="shared" si="9"/>
        <v>4281.290943660372</v>
      </c>
      <c r="O321" s="111">
        <f>Sheet1!F67</f>
        <v>0.2349130833284155</v>
      </c>
    </row>
    <row r="322" spans="1:15" ht="12.75">
      <c r="A322">
        <v>140</v>
      </c>
      <c r="B322" s="110">
        <f t="shared" si="10"/>
        <v>6284.296433236944</v>
      </c>
      <c r="C322" s="110">
        <f>A322*Sheet1!D29</f>
        <v>1680</v>
      </c>
      <c r="E322" s="110">
        <f t="shared" si="9"/>
        <v>4604.296433236944</v>
      </c>
      <c r="O322" s="111">
        <f>Sheet1!F67</f>
        <v>0.2349130833284155</v>
      </c>
    </row>
    <row r="323" spans="1:15" ht="12.75">
      <c r="A323">
        <v>145</v>
      </c>
      <c r="B323" s="110">
        <f t="shared" si="10"/>
        <v>6679.047576979936</v>
      </c>
      <c r="C323" s="110">
        <f>A323*Sheet1!D29</f>
        <v>1740</v>
      </c>
      <c r="E323" s="110">
        <f t="shared" si="9"/>
        <v>4939.047576979936</v>
      </c>
      <c r="O323" s="111">
        <f>Sheet1!F67</f>
        <v>0.2349130833284155</v>
      </c>
    </row>
    <row r="324" spans="1:15" ht="12.75">
      <c r="A324">
        <v>150</v>
      </c>
      <c r="B324" s="110">
        <f t="shared" si="10"/>
        <v>7085.5443748893495</v>
      </c>
      <c r="C324" s="110">
        <f>A324*Sheet1!D29</f>
        <v>1800</v>
      </c>
      <c r="E324" s="110">
        <f t="shared" si="9"/>
        <v>5285.5443748893495</v>
      </c>
      <c r="O324" s="111">
        <f>Sheet1!F67</f>
        <v>0.2349130833284155</v>
      </c>
    </row>
    <row r="325" spans="1:15" ht="12.75">
      <c r="A325">
        <v>155</v>
      </c>
      <c r="B325" s="110">
        <f t="shared" si="10"/>
        <v>7503.786826965183</v>
      </c>
      <c r="C325" s="110">
        <f>A325*Sheet1!D29</f>
        <v>1860</v>
      </c>
      <c r="E325" s="110">
        <f t="shared" si="9"/>
        <v>5643.786826965183</v>
      </c>
      <c r="O325" s="111">
        <f>Sheet1!F67</f>
        <v>0.2349130833284155</v>
      </c>
    </row>
    <row r="326" spans="1:15" ht="12.75">
      <c r="A326">
        <v>160</v>
      </c>
      <c r="B326" s="110">
        <f t="shared" si="10"/>
        <v>7933.774933207437</v>
      </c>
      <c r="C326" s="110">
        <f>A326*Sheet1!D29</f>
        <v>1920</v>
      </c>
      <c r="E326" s="110">
        <f aca="true" t="shared" si="11" ref="E326:E334">(A326*A326)*O326</f>
        <v>6013.774933207437</v>
      </c>
      <c r="O326" s="111">
        <f>Sheet1!F67</f>
        <v>0.2349130833284155</v>
      </c>
    </row>
    <row r="327" spans="1:15" ht="12.75">
      <c r="A327">
        <v>165</v>
      </c>
      <c r="B327" s="110">
        <f t="shared" si="10"/>
        <v>8375.508693616113</v>
      </c>
      <c r="C327" s="110">
        <f>A327*Sheet1!D29</f>
        <v>1980</v>
      </c>
      <c r="E327" s="110">
        <f t="shared" si="11"/>
        <v>6395.508693616112</v>
      </c>
      <c r="O327" s="111">
        <f>Sheet1!F67</f>
        <v>0.2349130833284155</v>
      </c>
    </row>
    <row r="328" spans="1:15" ht="12.75">
      <c r="A328">
        <v>170</v>
      </c>
      <c r="B328" s="110">
        <f aca="true" t="shared" si="12" ref="B328:B334">C328+E328</f>
        <v>8828.988108191208</v>
      </c>
      <c r="C328" s="110">
        <f>A328*Sheet1!D29</f>
        <v>2040</v>
      </c>
      <c r="E328" s="110">
        <f t="shared" si="11"/>
        <v>6788.988108191208</v>
      </c>
      <c r="O328" s="111">
        <f>Sheet1!F67</f>
        <v>0.2349130833284155</v>
      </c>
    </row>
    <row r="329" spans="1:15" ht="12.75">
      <c r="A329">
        <v>175</v>
      </c>
      <c r="B329" s="110">
        <f t="shared" si="12"/>
        <v>9294.213176932724</v>
      </c>
      <c r="C329" s="110">
        <f>A329*Sheet1!D29</f>
        <v>2100</v>
      </c>
      <c r="E329" s="110">
        <f t="shared" si="11"/>
        <v>7194.213176932725</v>
      </c>
      <c r="O329" s="111">
        <f>Sheet1!F67</f>
        <v>0.2349130833284155</v>
      </c>
    </row>
    <row r="330" spans="1:15" ht="12.75">
      <c r="A330">
        <v>180</v>
      </c>
      <c r="B330" s="110">
        <f t="shared" si="12"/>
        <v>9771.183899840664</v>
      </c>
      <c r="C330" s="110">
        <f>A330*Sheet1!D29</f>
        <v>2160</v>
      </c>
      <c r="E330" s="110">
        <f t="shared" si="11"/>
        <v>7611.183899840663</v>
      </c>
      <c r="O330" s="111">
        <f>Sheet1!F67</f>
        <v>0.2349130833284155</v>
      </c>
    </row>
    <row r="331" spans="1:15" ht="12.75">
      <c r="A331">
        <v>185</v>
      </c>
      <c r="B331" s="110">
        <f t="shared" si="12"/>
        <v>10259.900276915021</v>
      </c>
      <c r="C331" s="110">
        <f>A331*Sheet1!D29</f>
        <v>2220</v>
      </c>
      <c r="E331" s="110">
        <f t="shared" si="11"/>
        <v>8039.900276915021</v>
      </c>
      <c r="O331" s="111">
        <f>Sheet1!F67</f>
        <v>0.2349130833284155</v>
      </c>
    </row>
    <row r="332" spans="1:15" ht="12.75">
      <c r="A332">
        <v>190</v>
      </c>
      <c r="B332" s="110">
        <f t="shared" si="12"/>
        <v>10760.3623081558</v>
      </c>
      <c r="C332" s="110">
        <f>A332*Sheet1!D29</f>
        <v>2280</v>
      </c>
      <c r="E332" s="110">
        <f t="shared" si="11"/>
        <v>8480.3623081558</v>
      </c>
      <c r="O332" s="111">
        <f>Sheet1!F67</f>
        <v>0.2349130833284155</v>
      </c>
    </row>
    <row r="333" spans="1:15" ht="12.75">
      <c r="A333">
        <v>195</v>
      </c>
      <c r="B333" s="110">
        <f t="shared" si="12"/>
        <v>11272.569993563</v>
      </c>
      <c r="C333" s="110">
        <f>A333*Sheet1!D29</f>
        <v>2340</v>
      </c>
      <c r="E333" s="110">
        <f t="shared" si="11"/>
        <v>8932.569993563</v>
      </c>
      <c r="O333" s="111">
        <f>Sheet1!F67</f>
        <v>0.2349130833284155</v>
      </c>
    </row>
    <row r="334" spans="1:15" ht="12.75">
      <c r="A334">
        <v>200</v>
      </c>
      <c r="B334" s="110">
        <f t="shared" si="12"/>
        <v>11796.52333313662</v>
      </c>
      <c r="C334" s="110">
        <f>A334*Sheet1!D29</f>
        <v>2400</v>
      </c>
      <c r="E334" s="110">
        <f t="shared" si="11"/>
        <v>9396.52333313662</v>
      </c>
      <c r="O334" s="111">
        <f>Sheet1!F67</f>
        <v>0.2349130833284155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und Max</dc:creator>
  <cp:keywords/>
  <dc:description/>
  <cp:lastModifiedBy/>
  <dcterms:created xsi:type="dcterms:W3CDTF">2010-04-01T18:00:25Z</dcterms:created>
  <dcterms:modified xsi:type="dcterms:W3CDTF">2010-12-08T01:58:41Z</dcterms:modified>
  <cp:category/>
  <cp:version/>
  <cp:contentType/>
  <cp:contentStatus/>
  <cp:revision>10</cp:revision>
</cp:coreProperties>
</file>