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<sst xmlns="http://schemas.openxmlformats.org/spreadsheetml/2006/main" count="194" uniqueCount="128">
  <si>
    <t>Scheibengenerator Berechnung V1.7</t>
  </si>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</sst>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14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.25"/>
      <color indexed="8"/>
      <name val="Arial"/>
      <family val="2"/>
    </font>
    <font>
      <b/>
      <sz val="17.25"/>
      <color indexed="8"/>
      <name val="Arial"/>
      <family val="2"/>
    </font>
    <font>
      <sz val="13.1"/>
      <color indexed="8"/>
      <name val="Arial"/>
      <family val="2"/>
    </font>
    <font>
      <b/>
      <sz val="1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4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4" fontId="0" fillId="36" borderId="20" xfId="0" applyNumberFormat="1" applyFont="1" applyFill="1" applyBorder="1" applyAlignment="1">
      <alignment horizontal="right"/>
    </xf>
    <xf numFmtId="164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4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64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64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4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51" fillId="34" borderId="24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20" xfId="0" applyFont="1" applyFill="1" applyBorder="1" applyAlignment="1">
      <alignment/>
    </xf>
    <xf numFmtId="0" fontId="51" fillId="38" borderId="21" xfId="0" applyFont="1" applyFill="1" applyBorder="1" applyAlignment="1">
      <alignment/>
    </xf>
    <xf numFmtId="2" fontId="51" fillId="34" borderId="22" xfId="0" applyNumberFormat="1" applyFont="1" applyFill="1" applyBorder="1" applyAlignment="1">
      <alignment horizontal="left"/>
    </xf>
    <xf numFmtId="2" fontId="51" fillId="34" borderId="24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25"/>
          <c:w val="0.82325"/>
          <c:h val="0.76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5.6000000000000005</c:v>
                </c:pt>
                <c:pt idx="8">
                  <c:v>5.6000000000000005</c:v>
                </c:pt>
                <c:pt idx="9">
                  <c:v>11.200000000000001</c:v>
                </c:pt>
                <c:pt idx="10">
                  <c:v>11.200000000000001</c:v>
                </c:pt>
                <c:pt idx="11">
                  <c:v>16.8</c:v>
                </c:pt>
                <c:pt idx="12">
                  <c:v>16.8</c:v>
                </c:pt>
                <c:pt idx="13">
                  <c:v>22.400000000000002</c:v>
                </c:pt>
                <c:pt idx="14">
                  <c:v>28</c:v>
                </c:pt>
                <c:pt idx="15">
                  <c:v>33.6</c:v>
                </c:pt>
                <c:pt idx="16">
                  <c:v>39.199999999999996</c:v>
                </c:pt>
                <c:pt idx="17">
                  <c:v>44.800000000000004</c:v>
                </c:pt>
                <c:pt idx="18">
                  <c:v>50.4</c:v>
                </c:pt>
                <c:pt idx="19">
                  <c:v>56</c:v>
                </c:pt>
                <c:pt idx="20">
                  <c:v>61.60000000000001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0.3477743451</c:v>
                </c:pt>
                <c:pt idx="1">
                  <c:v>0.6792467677734375</c:v>
                </c:pt>
                <c:pt idx="2">
                  <c:v>1.1737384147125</c:v>
                </c:pt>
                <c:pt idx="3">
                  <c:v>1.8638531307703126</c:v>
                </c:pt>
                <c:pt idx="4">
                  <c:v>2.7821947608</c:v>
                </c:pt>
                <c:pt idx="5">
                  <c:v>3.9613671496546874</c:v>
                </c:pt>
                <c:pt idx="6">
                  <c:v>5.4339741421875</c:v>
                </c:pt>
                <c:pt idx="7">
                  <c:v>7.232619583251562</c:v>
                </c:pt>
                <c:pt idx="8">
                  <c:v>9.3899073177</c:v>
                </c:pt>
                <c:pt idx="9">
                  <c:v>11.938441190385937</c:v>
                </c:pt>
                <c:pt idx="10">
                  <c:v>14.9108250461625</c:v>
                </c:pt>
                <c:pt idx="11">
                  <c:v>18.33966272988281</c:v>
                </c:pt>
                <c:pt idx="12">
                  <c:v>22.2575580864</c:v>
                </c:pt>
                <c:pt idx="13">
                  <c:v>26.697114960567188</c:v>
                </c:pt>
                <c:pt idx="14">
                  <c:v>31.6909371972375</c:v>
                </c:pt>
                <c:pt idx="15">
                  <c:v>37.27162864126406</c:v>
                </c:pt>
                <c:pt idx="16">
                  <c:v>43.4717931375</c:v>
                </c:pt>
                <c:pt idx="17">
                  <c:v>50.324034530798436</c:v>
                </c:pt>
                <c:pt idx="18">
                  <c:v>57.8609566660125</c:v>
                </c:pt>
                <c:pt idx="19">
                  <c:v>66.11516338799531</c:v>
                </c:pt>
                <c:pt idx="20">
                  <c:v>75.1192585416</c:v>
                </c:pt>
              </c:numCache>
            </c:numRef>
          </c:yVal>
          <c:smooth val="1"/>
        </c:ser>
        <c:axId val="7168176"/>
        <c:axId val="64513585"/>
      </c:scatterChart>
      <c:valAx>
        <c:axId val="716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585"/>
        <c:crossesAt val="0"/>
        <c:crossBetween val="midCat"/>
        <c:dispUnits/>
        <c:majorUnit val="1"/>
      </c:valAx>
      <c:valAx>
        <c:axId val="6451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8176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43625"/>
          <c:w val="0.112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45"/>
          <c:w val="0.82325"/>
          <c:h val="0.78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5.6000000000000005</c:v>
                </c:pt>
                <c:pt idx="8">
                  <c:v>5.6000000000000005</c:v>
                </c:pt>
                <c:pt idx="9">
                  <c:v>11.200000000000001</c:v>
                </c:pt>
                <c:pt idx="10">
                  <c:v>11.200000000000001</c:v>
                </c:pt>
                <c:pt idx="11">
                  <c:v>16.8</c:v>
                </c:pt>
                <c:pt idx="12">
                  <c:v>16.8</c:v>
                </c:pt>
                <c:pt idx="13">
                  <c:v>22.400000000000002</c:v>
                </c:pt>
                <c:pt idx="14">
                  <c:v>28</c:v>
                </c:pt>
                <c:pt idx="15">
                  <c:v>33.6</c:v>
                </c:pt>
                <c:pt idx="16">
                  <c:v>39.199999999999996</c:v>
                </c:pt>
                <c:pt idx="17">
                  <c:v>44.800000000000004</c:v>
                </c:pt>
                <c:pt idx="18">
                  <c:v>50.4</c:v>
                </c:pt>
                <c:pt idx="19">
                  <c:v>56</c:v>
                </c:pt>
                <c:pt idx="20">
                  <c:v>67.2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0.3477743451</c:v>
                </c:pt>
                <c:pt idx="1">
                  <c:v>0.6792467677734375</c:v>
                </c:pt>
                <c:pt idx="2">
                  <c:v>1.1737384147125</c:v>
                </c:pt>
                <c:pt idx="3">
                  <c:v>1.8638531307703126</c:v>
                </c:pt>
                <c:pt idx="4">
                  <c:v>2.7821947608</c:v>
                </c:pt>
                <c:pt idx="5">
                  <c:v>3.9613671496546874</c:v>
                </c:pt>
                <c:pt idx="6">
                  <c:v>5.4339741421875</c:v>
                </c:pt>
                <c:pt idx="7">
                  <c:v>7.232619583251562</c:v>
                </c:pt>
                <c:pt idx="8">
                  <c:v>9.3899073177</c:v>
                </c:pt>
                <c:pt idx="9">
                  <c:v>11.938441190385937</c:v>
                </c:pt>
                <c:pt idx="10">
                  <c:v>14.9108250461625</c:v>
                </c:pt>
                <c:pt idx="11">
                  <c:v>18.33966272988281</c:v>
                </c:pt>
                <c:pt idx="12">
                  <c:v>22.2575580864</c:v>
                </c:pt>
                <c:pt idx="13">
                  <c:v>26.697114960567188</c:v>
                </c:pt>
                <c:pt idx="14">
                  <c:v>31.6909371972375</c:v>
                </c:pt>
                <c:pt idx="15">
                  <c:v>37.27162864126406</c:v>
                </c:pt>
                <c:pt idx="16">
                  <c:v>43.4717931375</c:v>
                </c:pt>
                <c:pt idx="17">
                  <c:v>50.324034530798436</c:v>
                </c:pt>
                <c:pt idx="18">
                  <c:v>57.8609566660125</c:v>
                </c:pt>
                <c:pt idx="19">
                  <c:v>66.11516338799531</c:v>
                </c:pt>
                <c:pt idx="20">
                  <c:v>75.1192585416</c:v>
                </c:pt>
              </c:numCache>
            </c:numRef>
          </c:yVal>
          <c:smooth val="1"/>
        </c:ser>
        <c:axId val="43751354"/>
        <c:axId val="58217867"/>
      </c:scatterChart>
      <c:valAx>
        <c:axId val="4375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7867"/>
        <c:crossesAt val="0"/>
        <c:crossBetween val="midCat"/>
        <c:dispUnits/>
        <c:majorUnit val="1"/>
      </c:valAx>
      <c:valAx>
        <c:axId val="5821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1354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4405"/>
          <c:w val="0.112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219075</xdr:rowOff>
    </xdr:from>
    <xdr:to>
      <xdr:col>7</xdr:col>
      <xdr:colOff>9525</xdr:colOff>
      <xdr:row>124</xdr:row>
      <xdr:rowOff>0</xdr:rowOff>
    </xdr:to>
    <xdr:graphicFrame>
      <xdr:nvGraphicFramePr>
        <xdr:cNvPr id="1" name="Diagramm 1"/>
        <xdr:cNvGraphicFramePr/>
      </xdr:nvGraphicFramePr>
      <xdr:xfrm>
        <a:off x="295275" y="15659100"/>
        <a:ext cx="83724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209550</xdr:rowOff>
    </xdr:from>
    <xdr:to>
      <xdr:col>7</xdr:col>
      <xdr:colOff>9525</xdr:colOff>
      <xdr:row>154</xdr:row>
      <xdr:rowOff>152400</xdr:rowOff>
    </xdr:to>
    <xdr:graphicFrame>
      <xdr:nvGraphicFramePr>
        <xdr:cNvPr id="2" name="Diagramm 2"/>
        <xdr:cNvGraphicFramePr/>
      </xdr:nvGraphicFramePr>
      <xdr:xfrm>
        <a:off x="304800" y="20402550"/>
        <a:ext cx="8362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2</xdr:row>
      <xdr:rowOff>57150</xdr:rowOff>
    </xdr:from>
    <xdr:to>
      <xdr:col>15</xdr:col>
      <xdr:colOff>581025</xdr:colOff>
      <xdr:row>25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25050" y="438150"/>
          <a:ext cx="4038600" cy="3800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90" zoomScaleNormal="90" zoomScalePageLayoutView="0" workbookViewId="0" topLeftCell="A1">
      <selection activeCell="D76" sqref="D76"/>
    </sheetView>
  </sheetViews>
  <sheetFormatPr defaultColWidth="11.42187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8.8515625" style="0" customWidth="1"/>
    <col min="5" max="5" width="28.57421875" style="0" customWidth="1"/>
    <col min="6" max="6" width="17.7109375" style="0" customWidth="1"/>
    <col min="7" max="7" width="15.7109375" style="0" customWidth="1"/>
    <col min="8" max="16384" width="8.8515625" style="0" customWidth="1"/>
  </cols>
  <sheetData>
    <row r="1" s="1" customFormat="1" ht="17.25">
      <c r="B1" s="2" t="s">
        <v>0</v>
      </c>
    </row>
    <row r="2" ht="12.75">
      <c r="G2" s="3"/>
    </row>
    <row r="3" spans="2:7" ht="12.75">
      <c r="B3" s="4" t="s">
        <v>1</v>
      </c>
      <c r="C3" s="5" t="s">
        <v>2</v>
      </c>
      <c r="D3" s="6"/>
      <c r="E3" s="7"/>
      <c r="F3" s="8" t="s">
        <v>3</v>
      </c>
      <c r="G3" s="9" t="s">
        <v>4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5</v>
      </c>
      <c r="C5" s="12" t="s">
        <v>6</v>
      </c>
      <c r="D5" s="114">
        <v>2</v>
      </c>
      <c r="E5" s="16" t="s">
        <v>7</v>
      </c>
      <c r="F5" s="17">
        <f>(D6*D5*60)/(2*PI()*(D7/2))</f>
        <v>222.81692032865348</v>
      </c>
      <c r="G5" s="13" t="s">
        <v>8</v>
      </c>
    </row>
    <row r="6" spans="2:7" ht="12.75">
      <c r="B6" s="14" t="s">
        <v>9</v>
      </c>
      <c r="C6" s="12" t="s">
        <v>10</v>
      </c>
      <c r="D6" s="113">
        <v>3.5</v>
      </c>
      <c r="E6" s="12"/>
      <c r="F6" s="12"/>
      <c r="G6" s="13"/>
    </row>
    <row r="7" spans="2:7" ht="12.75">
      <c r="B7" s="14" t="s">
        <v>11</v>
      </c>
      <c r="C7" s="19" t="s">
        <v>12</v>
      </c>
      <c r="D7" s="112">
        <v>0.6</v>
      </c>
      <c r="E7" s="16" t="s">
        <v>13</v>
      </c>
      <c r="F7" s="21">
        <f>F5/60</f>
        <v>3.7136153388108912</v>
      </c>
      <c r="G7" s="13" t="s">
        <v>14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15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16</v>
      </c>
      <c r="C11" s="34" t="s">
        <v>17</v>
      </c>
      <c r="D11" s="35">
        <v>9</v>
      </c>
      <c r="E11" s="36" t="s">
        <v>18</v>
      </c>
      <c r="F11" s="37">
        <f>(D14+(D16*2)+D17+D15+(D16*2))*D11/2/1000</f>
        <v>0.65025</v>
      </c>
      <c r="G11" s="32" t="s">
        <v>19</v>
      </c>
      <c r="J11" s="28"/>
    </row>
    <row r="12" spans="2:10" ht="12.75">
      <c r="B12" s="38" t="s">
        <v>20</v>
      </c>
      <c r="C12" s="39"/>
      <c r="D12" s="31"/>
      <c r="E12" s="36" t="s">
        <v>21</v>
      </c>
      <c r="F12" s="40">
        <f>F11/(2*PI())*1000</f>
        <v>103.49050174550494</v>
      </c>
      <c r="G12" s="32" t="s">
        <v>22</v>
      </c>
      <c r="J12" s="28"/>
    </row>
    <row r="13" spans="2:10" ht="12.75">
      <c r="B13" s="29" t="s">
        <v>23</v>
      </c>
      <c r="C13" s="41" t="s">
        <v>24</v>
      </c>
      <c r="D13" s="15">
        <v>30</v>
      </c>
      <c r="E13" s="31"/>
      <c r="F13" s="31"/>
      <c r="G13" s="32"/>
      <c r="J13" s="28"/>
    </row>
    <row r="14" spans="2:10" ht="12.75">
      <c r="B14" s="29" t="s">
        <v>25</v>
      </c>
      <c r="C14" s="29" t="s">
        <v>26</v>
      </c>
      <c r="D14" s="18">
        <v>25</v>
      </c>
      <c r="E14" s="36" t="s">
        <v>27</v>
      </c>
      <c r="F14" s="21">
        <f>(F5/60)*F11</f>
        <v>2.414778374061782</v>
      </c>
      <c r="G14" s="32" t="s">
        <v>28</v>
      </c>
      <c r="J14" s="28"/>
    </row>
    <row r="15" spans="2:7" ht="12.75">
      <c r="B15" s="29" t="s">
        <v>29</v>
      </c>
      <c r="C15" s="29" t="s">
        <v>30</v>
      </c>
      <c r="D15" s="18">
        <v>14</v>
      </c>
      <c r="E15" s="31"/>
      <c r="F15" s="31"/>
      <c r="G15" s="32"/>
    </row>
    <row r="16" spans="2:11" ht="12.75">
      <c r="B16" s="29" t="s">
        <v>31</v>
      </c>
      <c r="C16" s="29" t="s">
        <v>32</v>
      </c>
      <c r="D16" s="42">
        <v>26</v>
      </c>
      <c r="E16" s="31"/>
      <c r="F16" s="31"/>
      <c r="G16" s="32"/>
      <c r="K16" s="3"/>
    </row>
    <row r="17" spans="2:11" ht="12.75">
      <c r="B17" s="29" t="s">
        <v>33</v>
      </c>
      <c r="C17" s="29" t="s">
        <v>34</v>
      </c>
      <c r="D17" s="18">
        <v>1.5</v>
      </c>
      <c r="E17" s="31"/>
      <c r="F17" s="43"/>
      <c r="G17" s="32"/>
      <c r="K17" s="3"/>
    </row>
    <row r="18" spans="2:11" ht="12.75">
      <c r="B18" s="39" t="s">
        <v>35</v>
      </c>
      <c r="C18" s="44" t="s">
        <v>36</v>
      </c>
      <c r="D18" s="20">
        <v>25</v>
      </c>
      <c r="E18" s="36" t="s">
        <v>37</v>
      </c>
      <c r="F18" s="45">
        <f>(D11*(D15+(D16*2)+(D17*2))/PI())/10/1.25+(0.2*D18)+(2*D13/10)+(4*D16/10)</f>
        <v>37.21363514561072</v>
      </c>
      <c r="G18" s="46" t="s">
        <v>38</v>
      </c>
      <c r="H18" s="47"/>
      <c r="I18" s="47"/>
      <c r="K18" s="3"/>
    </row>
    <row r="19" spans="2:11" ht="12.75">
      <c r="B19" s="39"/>
      <c r="C19" s="39"/>
      <c r="D19" s="39"/>
      <c r="E19" s="48" t="s">
        <v>39</v>
      </c>
      <c r="F19" s="40">
        <f>(D11*(D15+(D16*2)+(D17*2))/PI())/10/1.25-(2*D16/10)+(2*D13/10)+(4*D16/10)+2</f>
        <v>29.01363514561072</v>
      </c>
      <c r="G19" s="46" t="s">
        <v>38</v>
      </c>
      <c r="K19" s="3"/>
    </row>
    <row r="20" spans="2:7" ht="12.75">
      <c r="B20" s="49"/>
      <c r="C20" s="49"/>
      <c r="D20" s="49"/>
      <c r="E20" s="50" t="s">
        <v>40</v>
      </c>
      <c r="F20" s="49"/>
      <c r="G20" s="51"/>
    </row>
    <row r="21" spans="2:11" ht="12.75">
      <c r="B21" s="25" t="s">
        <v>41</v>
      </c>
      <c r="C21" s="12"/>
      <c r="D21" s="12"/>
      <c r="E21" s="12"/>
      <c r="F21" s="12"/>
      <c r="G21" s="13"/>
      <c r="H21" s="52" t="s">
        <v>42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43</v>
      </c>
      <c r="I22" s="56">
        <v>1.4</v>
      </c>
      <c r="K22" s="3"/>
    </row>
    <row r="23" spans="2:11" ht="12.75">
      <c r="B23" s="14" t="s">
        <v>44</v>
      </c>
      <c r="C23" s="11" t="s">
        <v>45</v>
      </c>
      <c r="D23" s="35">
        <v>5</v>
      </c>
      <c r="F23" s="54"/>
      <c r="G23" s="13"/>
      <c r="H23" s="55" t="s">
        <v>46</v>
      </c>
      <c r="I23" s="56">
        <v>1.38</v>
      </c>
      <c r="K23" s="3"/>
    </row>
    <row r="24" spans="2:11" ht="12.75">
      <c r="B24" s="14" t="s">
        <v>47</v>
      </c>
      <c r="C24" s="57" t="s">
        <v>48</v>
      </c>
      <c r="D24" s="115">
        <v>10</v>
      </c>
      <c r="E24" s="58"/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1.32</v>
      </c>
      <c r="E25" s="59" t="s">
        <v>52</v>
      </c>
      <c r="F25" s="60">
        <f>D25-((D25*(D24/(2*D23)))*0.5)</f>
        <v>0.66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14">
        <v>56</v>
      </c>
      <c r="E29" s="31"/>
      <c r="F29" s="31"/>
      <c r="G29" s="32"/>
    </row>
    <row r="30" spans="2:7" ht="12.75">
      <c r="B30" s="33" t="s">
        <v>59</v>
      </c>
      <c r="C30" s="31" t="s">
        <v>26</v>
      </c>
      <c r="D30" s="18">
        <v>20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30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12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f>((((D29+1.4)/(SQRT(D33)*SQRT(2)))/((2*D32*F25*F7*D30/1000*D31/1000)*(D11/D33))))</f>
        <v>221.31541682086038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383.387442307271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14">
        <v>0.75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1.8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13">
        <v>1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13">
        <v>0.2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112">
        <v>1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6.768980035631827</v>
      </c>
      <c r="G47" s="13" t="s">
        <v>22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11.725988095038385</v>
      </c>
      <c r="G49" s="13" t="s">
        <v>22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D43*F35*(D13*2+D14+D15+D16*2)/1000</f>
        <v>33.41862793994992</v>
      </c>
      <c r="G53" s="32" t="s">
        <v>19</v>
      </c>
    </row>
    <row r="54" spans="2:7" ht="12.75">
      <c r="B54" s="29"/>
      <c r="C54" s="31"/>
      <c r="D54" s="39"/>
      <c r="E54" s="29" t="s">
        <v>86</v>
      </c>
      <c r="F54" s="77">
        <f>F53*D11</f>
        <v>300.7676514595493</v>
      </c>
      <c r="G54" s="32" t="s">
        <v>19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1190.5606997710972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57.89150378839792</v>
      </c>
      <c r="G57" s="32" t="s">
        <v>19</v>
      </c>
    </row>
    <row r="58" spans="2:7" ht="12.75">
      <c r="B58" s="29"/>
      <c r="C58" s="31"/>
      <c r="D58" s="39"/>
      <c r="E58" s="29" t="s">
        <v>86</v>
      </c>
      <c r="F58" s="77">
        <f>F57*D11</f>
        <v>521.0235340955812</v>
      </c>
      <c r="G58" s="32" t="s">
        <v>19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2062.4230708982077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(((F53/D43)*D63*D11*2/D33)/((PI()*((D41/2)*(D41/2)))*D43))</f>
        <v>8.078811216064578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4.665008299771777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57.86095028592891</v>
      </c>
      <c r="G73" s="32" t="s">
        <v>99</v>
      </c>
    </row>
    <row r="74" spans="2:9" ht="12.75">
      <c r="B74" s="83" t="s">
        <v>100</v>
      </c>
      <c r="C74" s="39" t="s">
        <v>101</v>
      </c>
      <c r="D74" s="116">
        <v>25</v>
      </c>
      <c r="E74" s="85" t="s">
        <v>102</v>
      </c>
      <c r="F74" s="87">
        <f>SQRT((D29*D29+2*F73*F65)/(2*F65*F65)-SQRT((D29^2+2*F73*F65)^2/(4*F65^4)-(F73^2/F65^2)))</f>
        <v>0.9129816781856491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8">
        <v>1.4</v>
      </c>
      <c r="E75" s="89" t="s">
        <v>106</v>
      </c>
      <c r="F75" s="90">
        <f>F73-F74^2*F65</f>
        <v>51.126973978396364</v>
      </c>
      <c r="G75" s="32" t="s">
        <v>99</v>
      </c>
      <c r="I75" s="70"/>
    </row>
    <row r="76" spans="2:9" ht="12.75">
      <c r="B76" s="83" t="s">
        <v>107</v>
      </c>
      <c r="C76" s="39" t="s">
        <v>28</v>
      </c>
      <c r="D76" s="117">
        <v>11</v>
      </c>
      <c r="E76" s="89" t="s">
        <v>108</v>
      </c>
      <c r="F76" s="90">
        <f>F75*100/F73</f>
        <v>88.36179448443977</v>
      </c>
      <c r="G76" s="32" t="s">
        <v>101</v>
      </c>
      <c r="I76" s="91"/>
    </row>
    <row r="77" spans="2:9" ht="12.75">
      <c r="B77" s="29"/>
      <c r="C77" s="31"/>
      <c r="D77" s="32"/>
      <c r="E77" s="89" t="s">
        <v>109</v>
      </c>
      <c r="F77" s="92">
        <f>F74^2*F65</f>
        <v>6.733976307532543</v>
      </c>
      <c r="G77" s="32" t="s">
        <v>99</v>
      </c>
      <c r="I77" s="70"/>
    </row>
    <row r="78" spans="2:9" ht="12.75">
      <c r="B78" s="83"/>
      <c r="C78" s="39"/>
      <c r="D78" s="93"/>
      <c r="E78" s="85" t="s">
        <v>110</v>
      </c>
      <c r="F78" s="87">
        <f>D75*F74</f>
        <v>1.2781743494599087</v>
      </c>
      <c r="G78" s="32" t="s">
        <v>99</v>
      </c>
      <c r="I78" s="70"/>
    </row>
    <row r="79" spans="1:9" ht="12.75">
      <c r="A79" s="94"/>
      <c r="B79" s="29"/>
      <c r="C79" s="31"/>
      <c r="D79" s="32"/>
      <c r="E79" s="85" t="s">
        <v>111</v>
      </c>
      <c r="F79" s="87">
        <f>F75-F78</f>
        <v>49.848799628936455</v>
      </c>
      <c r="G79" s="32" t="s">
        <v>99</v>
      </c>
      <c r="I79" s="70"/>
    </row>
    <row r="80" spans="1:9" ht="12.75">
      <c r="A80" s="95"/>
      <c r="B80" s="29"/>
      <c r="C80" s="39"/>
      <c r="D80" s="96"/>
      <c r="E80" s="97" t="s">
        <v>112</v>
      </c>
      <c r="F80" s="87">
        <f>F79/D29</f>
        <v>0.8901571362310081</v>
      </c>
      <c r="G80" s="32" t="s">
        <v>103</v>
      </c>
      <c r="I80" s="70"/>
    </row>
    <row r="81" spans="1:9" ht="12.75">
      <c r="A81" s="98"/>
      <c r="B81" s="29"/>
      <c r="C81" s="39"/>
      <c r="D81" s="96"/>
      <c r="E81" s="89" t="s">
        <v>113</v>
      </c>
      <c r="F81" s="90">
        <f>F79*100/F73</f>
        <v>86.15274962232877</v>
      </c>
      <c r="G81" s="32" t="s">
        <v>101</v>
      </c>
      <c r="I81" s="99"/>
    </row>
    <row r="82" spans="1:9" ht="12.75">
      <c r="A82" s="98"/>
      <c r="B82" s="83"/>
      <c r="C82" s="39"/>
      <c r="D82" s="93"/>
      <c r="E82" s="100" t="s">
        <v>114</v>
      </c>
      <c r="F82" s="101">
        <f>F81*D74/100</f>
        <v>21.538187405582192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2"/>
      <c r="E84" s="82" t="s">
        <v>69</v>
      </c>
      <c r="F84" s="48"/>
      <c r="G84" s="32"/>
      <c r="I84" s="3"/>
    </row>
    <row r="85" spans="2:9" ht="12.75">
      <c r="B85" s="83"/>
      <c r="C85" s="102"/>
      <c r="D85" s="32"/>
      <c r="E85" s="85" t="s">
        <v>98</v>
      </c>
      <c r="F85" s="86">
        <f>(0.5*D73*(PI()*((D7/2)*(D7/2)))*(D76*D76*D76)*(D74/100))</f>
        <v>57.86095028592891</v>
      </c>
      <c r="G85" s="32" t="s">
        <v>99</v>
      </c>
      <c r="I85" s="3"/>
    </row>
    <row r="86" spans="2:9" ht="12.75">
      <c r="B86" s="83"/>
      <c r="C86" s="102"/>
      <c r="D86" s="32"/>
      <c r="E86" s="85" t="s">
        <v>102</v>
      </c>
      <c r="F86" s="87">
        <f>SQRT((D29*D29+2*F85*F67)/(2*F67*F67)-SQRT((D29^2+2*F85*F67)^2/(4*F67^4)-(F85^2/F67^2)))</f>
        <v>0.956946203956991</v>
      </c>
      <c r="G86" s="32" t="s">
        <v>103</v>
      </c>
      <c r="I86" s="3"/>
    </row>
    <row r="87" spans="2:9" ht="12.75">
      <c r="B87" s="83"/>
      <c r="C87" s="102"/>
      <c r="D87" s="32"/>
      <c r="E87" s="89" t="s">
        <v>106</v>
      </c>
      <c r="F87" s="90">
        <f>F85-F86^2*F67</f>
        <v>53.588987421591995</v>
      </c>
      <c r="G87" s="32" t="s">
        <v>99</v>
      </c>
      <c r="I87" s="3"/>
    </row>
    <row r="88" spans="2:7" ht="12.75">
      <c r="B88" s="83"/>
      <c r="C88" s="102"/>
      <c r="D88" s="32"/>
      <c r="E88" s="89" t="s">
        <v>108</v>
      </c>
      <c r="F88" s="90">
        <f>F87*100/F85</f>
        <v>92.61684634762072</v>
      </c>
      <c r="G88" s="32" t="s">
        <v>101</v>
      </c>
    </row>
    <row r="89" spans="2:7" ht="12.75">
      <c r="B89" s="29"/>
      <c r="C89" s="39"/>
      <c r="D89" s="32"/>
      <c r="E89" s="89" t="s">
        <v>109</v>
      </c>
      <c r="F89" s="92">
        <f>F86^2*F67</f>
        <v>4.2719628643369125</v>
      </c>
      <c r="G89" s="32" t="s">
        <v>99</v>
      </c>
    </row>
    <row r="90" spans="2:7" ht="12.75">
      <c r="B90" s="83"/>
      <c r="C90" s="102"/>
      <c r="D90" s="32"/>
      <c r="E90" s="85" t="s">
        <v>110</v>
      </c>
      <c r="F90" s="87">
        <f>D75*F86</f>
        <v>1.3397246855397873</v>
      </c>
      <c r="G90" s="32" t="s">
        <v>99</v>
      </c>
    </row>
    <row r="91" spans="2:7" ht="12.75">
      <c r="B91" s="83"/>
      <c r="C91" s="102"/>
      <c r="D91" s="32"/>
      <c r="E91" s="85" t="s">
        <v>111</v>
      </c>
      <c r="F91" s="87">
        <f>F87-F90</f>
        <v>52.24926273605221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7">
        <f>F91/D29</f>
        <v>0.9330225488580751</v>
      </c>
      <c r="G92" s="32" t="s">
        <v>103</v>
      </c>
    </row>
    <row r="93" spans="2:7" ht="12.75">
      <c r="B93" s="38"/>
      <c r="C93" s="78"/>
      <c r="D93" s="32"/>
      <c r="E93" s="89" t="s">
        <v>113</v>
      </c>
      <c r="F93" s="90">
        <f>F91*100/F85</f>
        <v>90.30142518893022</v>
      </c>
      <c r="G93" s="32" t="s">
        <v>101</v>
      </c>
    </row>
    <row r="94" spans="2:7" ht="12.75">
      <c r="B94" s="29"/>
      <c r="C94" s="39"/>
      <c r="D94" s="32"/>
      <c r="E94" s="103" t="s">
        <v>114</v>
      </c>
      <c r="F94" s="101">
        <f>F88*D74/100</f>
        <v>23.15421158690518</v>
      </c>
      <c r="G94" s="32" t="s">
        <v>101</v>
      </c>
    </row>
    <row r="95" spans="2:7" ht="12.75">
      <c r="B95" s="72"/>
      <c r="C95" s="49"/>
      <c r="D95" s="49"/>
      <c r="E95" s="104"/>
      <c r="F95" s="105"/>
      <c r="G95" s="51"/>
    </row>
    <row r="96" spans="2:8" ht="17.25">
      <c r="B96" s="106" t="s">
        <v>66</v>
      </c>
      <c r="C96" s="107"/>
      <c r="D96" s="107"/>
      <c r="E96" s="107"/>
      <c r="F96" s="107"/>
      <c r="G96" s="108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7.25">
      <c r="A125" s="109"/>
      <c r="B125" s="106" t="s">
        <v>115</v>
      </c>
      <c r="C125" s="107"/>
      <c r="D125" s="107"/>
      <c r="E125" s="107"/>
      <c r="F125" s="107"/>
      <c r="G125" s="110"/>
    </row>
    <row r="126" spans="6:7" ht="12.75">
      <c r="F126" s="31"/>
      <c r="G126" s="109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0" operator="greaterThan" stopIfTrue="1">
      <formula>$D$24-(2*$D$44)-(2*$D$45)</formula>
    </cfRule>
  </conditionalFormatting>
  <dataValidations count="1">
    <dataValidation type="list" allowBlank="1" showErrorMessage="1" sqref="D25">
      <formula1>$I$21:$I$26</formula1>
      <formula2>0</formula2>
    </dataValidation>
  </dataValidations>
  <printOptions/>
  <pageMargins left="0.39375" right="0.39375" top="0.9840277777777777" bottom="0.9840277777777777" header="0.5118055555555555" footer="0.5118055555555555"/>
  <pageSetup horizontalDpi="300" verticalDpi="300" orientation="landscape" paperSize="9" r:id="rId4"/>
  <drawing r:id="rId3"/>
  <legacyDrawing r:id="rId2"/>
  <oleObjects>
    <oleObject progId="opendocument.MathDocument.1" shapeId="582600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5.680788112160647</v>
      </c>
      <c r="C5" s="70">
        <f>A5*Sheet1!D29</f>
        <v>5.6000000000000005</v>
      </c>
      <c r="E5" s="70">
        <f aca="true" t="shared" si="1" ref="E5:E68">(A5*A5)*O5</f>
        <v>0.0807881121606458</v>
      </c>
      <c r="I5" s="111"/>
      <c r="O5" s="70">
        <f>Sheet1!F65</f>
        <v>8.078811216064578</v>
      </c>
      <c r="P5" s="111"/>
    </row>
    <row r="6" spans="1:15" ht="12.75">
      <c r="A6">
        <v>0.2</v>
      </c>
      <c r="B6" s="70">
        <f t="shared" si="0"/>
        <v>11.523152448642584</v>
      </c>
      <c r="C6" s="70">
        <f>A6*Sheet1!D29</f>
        <v>11.200000000000001</v>
      </c>
      <c r="E6" s="70">
        <f t="shared" si="1"/>
        <v>0.3231524486425832</v>
      </c>
      <c r="I6" s="111"/>
      <c r="O6" s="70">
        <f>Sheet1!F65</f>
        <v>8.078811216064578</v>
      </c>
    </row>
    <row r="7" spans="1:15" ht="12.75">
      <c r="A7">
        <v>0.3</v>
      </c>
      <c r="B7" s="70">
        <f t="shared" si="0"/>
        <v>17.527093009445814</v>
      </c>
      <c r="C7" s="70">
        <f>A7*Sheet1!D29</f>
        <v>16.8</v>
      </c>
      <c r="E7" s="70">
        <f t="shared" si="1"/>
        <v>0.727093009445812</v>
      </c>
      <c r="H7">
        <v>2</v>
      </c>
      <c r="I7" s="111">
        <f>(0.5*Sheet1!D73*(3.141593*((Sheet1!D7/2)*(Sheet1!D7/2)))*(H7*H7*H7)*(Sheet1!D74/100))</f>
        <v>0.3477743451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70">
        <f>Sheet1!F65</f>
        <v>8.078811216064578</v>
      </c>
    </row>
    <row r="8" spans="1:15" ht="12.75">
      <c r="A8">
        <v>0.4</v>
      </c>
      <c r="B8" s="70">
        <f t="shared" si="0"/>
        <v>23.692609794570334</v>
      </c>
      <c r="C8" s="70">
        <f>A8*Sheet1!D29</f>
        <v>22.400000000000002</v>
      </c>
      <c r="E8" s="70">
        <f t="shared" si="1"/>
        <v>1.2926097945703328</v>
      </c>
      <c r="H8">
        <v>2.5</v>
      </c>
      <c r="I8" s="111">
        <f>(0.5*Sheet1!D73*(3.141593*((Sheet1!D7/2)*(Sheet1!D7/2)))*(H8*H8*H8)*(Sheet1!D74/100))</f>
        <v>0.6792467677734375</v>
      </c>
      <c r="J8" s="70" t="e">
        <f>VLOOKUP(I8,B5:C334,2,TRUE)</f>
        <v>#N/A</v>
      </c>
      <c r="K8" s="70" t="e">
        <f>J8/Sheet1!D29*Sheet1!D75</f>
        <v>#N/A</v>
      </c>
      <c r="L8" s="70" t="e">
        <f t="shared" si="2"/>
        <v>#N/A</v>
      </c>
      <c r="O8" s="70">
        <f>Sheet1!F65</f>
        <v>8.078811216064578</v>
      </c>
    </row>
    <row r="9" spans="1:15" ht="12.75">
      <c r="A9">
        <v>0.5</v>
      </c>
      <c r="B9" s="70">
        <f t="shared" si="0"/>
        <v>30.019702804016145</v>
      </c>
      <c r="C9" s="70">
        <f>A9*Sheet1!D29</f>
        <v>28</v>
      </c>
      <c r="E9" s="70">
        <f t="shared" si="1"/>
        <v>2.0197028040161444</v>
      </c>
      <c r="H9">
        <v>3</v>
      </c>
      <c r="I9" s="111">
        <f>(0.5*Sheet1!D73*(3.141593*((Sheet1!D7/2)*(Sheet1!D7/2)))*(H9*H9*H9)*(Sheet1!D74/100))</f>
        <v>1.1737384147125</v>
      </c>
      <c r="J9" s="70" t="e">
        <f>VLOOKUP(I9,B5:C334,2,TRUE)</f>
        <v>#N/A</v>
      </c>
      <c r="K9" s="70" t="e">
        <f>J9/Sheet1!D29*Sheet1!D75</f>
        <v>#N/A</v>
      </c>
      <c r="L9" s="70" t="e">
        <f t="shared" si="2"/>
        <v>#N/A</v>
      </c>
      <c r="O9" s="70">
        <f>Sheet1!F65</f>
        <v>8.078811216064578</v>
      </c>
    </row>
    <row r="10" spans="1:15" ht="12.75">
      <c r="A10">
        <v>0.6</v>
      </c>
      <c r="B10" s="70">
        <f t="shared" si="0"/>
        <v>36.508372037783246</v>
      </c>
      <c r="C10" s="70">
        <f>A10*Sheet1!D29</f>
        <v>33.6</v>
      </c>
      <c r="E10" s="70">
        <f t="shared" si="1"/>
        <v>2.908372037783248</v>
      </c>
      <c r="H10">
        <v>3.5</v>
      </c>
      <c r="I10" s="111">
        <f>(0.5*Sheet1!D73*(3.141593*((Sheet1!D7/2)*(Sheet1!D7/2)))*(H10*H10*H10)*(Sheet1!D74/100))</f>
        <v>1.8638531307703126</v>
      </c>
      <c r="J10" s="70" t="e">
        <f>VLOOKUP(I10,B5:C334,2,TRUE)</f>
        <v>#N/A</v>
      </c>
      <c r="K10" s="70" t="e">
        <f>J10/Sheet1!D29*Sheet1!D75</f>
        <v>#N/A</v>
      </c>
      <c r="L10" s="70" t="e">
        <f t="shared" si="2"/>
        <v>#N/A</v>
      </c>
      <c r="O10" s="70">
        <f>Sheet1!F65</f>
        <v>8.078811216064578</v>
      </c>
    </row>
    <row r="11" spans="1:15" ht="12.75">
      <c r="A11">
        <v>0.7</v>
      </c>
      <c r="B11" s="70">
        <f t="shared" si="0"/>
        <v>43.15861749587164</v>
      </c>
      <c r="C11" s="70">
        <f>A11*Sheet1!D29</f>
        <v>39.199999999999996</v>
      </c>
      <c r="E11" s="70">
        <f t="shared" si="1"/>
        <v>3.9586174958716427</v>
      </c>
      <c r="H11">
        <v>4</v>
      </c>
      <c r="I11" s="111">
        <f>(0.5*Sheet1!D73*(3.141593*((Sheet1!D7/2)*(Sheet1!D7/2)))*(H11*H11*H11)*(Sheet1!D74/100))</f>
        <v>2.7821947608</v>
      </c>
      <c r="J11" s="70" t="e">
        <f>VLOOKUP(I11,B5:C334,2,TRUE)</f>
        <v>#N/A</v>
      </c>
      <c r="K11" s="70" t="e">
        <f>J11/Sheet1!D29*Sheet1!D75</f>
        <v>#N/A</v>
      </c>
      <c r="L11" s="70" t="e">
        <f t="shared" si="2"/>
        <v>#N/A</v>
      </c>
      <c r="O11" s="70">
        <f>Sheet1!F65</f>
        <v>8.078811216064578</v>
      </c>
    </row>
    <row r="12" spans="1:15" ht="12.75">
      <c r="A12">
        <v>0.8</v>
      </c>
      <c r="B12" s="70">
        <f t="shared" si="0"/>
        <v>49.97043917828134</v>
      </c>
      <c r="C12" s="70">
        <f>A12*Sheet1!D29</f>
        <v>44.800000000000004</v>
      </c>
      <c r="E12" s="70">
        <f t="shared" si="1"/>
        <v>5.170439178281331</v>
      </c>
      <c r="H12">
        <v>4.5</v>
      </c>
      <c r="I12" s="111">
        <f>(0.5*Sheet1!D73*(3.141593*((Sheet1!D7/2)*(Sheet1!D7/2)))*(H12*H12*H12)*(Sheet1!D74/100))</f>
        <v>3.9613671496546874</v>
      </c>
      <c r="J12" s="70" t="e">
        <f>VLOOKUP(I12,B5:C334,2,TRUE)</f>
        <v>#N/A</v>
      </c>
      <c r="K12" s="70" t="e">
        <f>J12/Sheet1!D29*Sheet1!D75</f>
        <v>#N/A</v>
      </c>
      <c r="L12" s="70" t="e">
        <f t="shared" si="2"/>
        <v>#N/A</v>
      </c>
      <c r="O12" s="70">
        <f>Sheet1!F65</f>
        <v>8.078811216064578</v>
      </c>
    </row>
    <row r="13" spans="1:15" ht="12.75">
      <c r="A13">
        <v>0.9</v>
      </c>
      <c r="B13" s="70">
        <f t="shared" si="0"/>
        <v>56.943837085012305</v>
      </c>
      <c r="C13" s="70">
        <f>A13*Sheet1!D29</f>
        <v>50.4</v>
      </c>
      <c r="E13" s="70">
        <f t="shared" si="1"/>
        <v>6.543837085012308</v>
      </c>
      <c r="H13">
        <v>5</v>
      </c>
      <c r="I13" s="111">
        <f>(0.5*Sheet1!D73*(3.141593*((Sheet1!D7/2)*(Sheet1!D7/2)))*(H13*H13*H13)*(Sheet1!D74/100))</f>
        <v>5.4339741421875</v>
      </c>
      <c r="J13" s="70" t="e">
        <f>VLOOKUP(I13,B5:C334,2,TRUE)</f>
        <v>#N/A</v>
      </c>
      <c r="K13" s="70" t="e">
        <f>J13/Sheet1!D29*Sheet1!D75</f>
        <v>#N/A</v>
      </c>
      <c r="L13" s="70" t="e">
        <f t="shared" si="2"/>
        <v>#N/A</v>
      </c>
      <c r="O13" s="70">
        <f>Sheet1!F65</f>
        <v>8.078811216064578</v>
      </c>
    </row>
    <row r="14" spans="1:15" ht="12.75">
      <c r="A14">
        <v>1</v>
      </c>
      <c r="B14" s="70">
        <f t="shared" si="0"/>
        <v>64.07881121606458</v>
      </c>
      <c r="C14" s="70">
        <f>A14*Sheet1!D29</f>
        <v>56</v>
      </c>
      <c r="E14" s="70">
        <f t="shared" si="1"/>
        <v>8.078811216064578</v>
      </c>
      <c r="H14">
        <v>5.5</v>
      </c>
      <c r="I14" s="111">
        <f>(0.5*Sheet1!D73*(3.141593*((Sheet1!D7/2)*(Sheet1!D7/2)))*(H14*H14*H14)*(Sheet1!D74/100))</f>
        <v>7.232619583251562</v>
      </c>
      <c r="J14" s="70">
        <f>VLOOKUP(I14,B5:C334,2,TRUE)</f>
        <v>5.6000000000000005</v>
      </c>
      <c r="K14" s="70">
        <f>J14/Sheet1!D29*Sheet1!D75</f>
        <v>0.13999999999999999</v>
      </c>
      <c r="L14" s="70">
        <f t="shared" si="2"/>
        <v>5.460000000000001</v>
      </c>
      <c r="O14" s="70">
        <f>Sheet1!F65</f>
        <v>8.078811216064578</v>
      </c>
    </row>
    <row r="15" spans="1:15" ht="12.75">
      <c r="A15">
        <v>1.1</v>
      </c>
      <c r="B15" s="70">
        <f t="shared" si="0"/>
        <v>71.37536157143815</v>
      </c>
      <c r="C15" s="70">
        <f>A15*Sheet1!D29</f>
        <v>61.60000000000001</v>
      </c>
      <c r="E15" s="70">
        <f t="shared" si="1"/>
        <v>9.775361571438141</v>
      </c>
      <c r="H15">
        <v>6</v>
      </c>
      <c r="I15" s="111">
        <f>(0.5*Sheet1!D73*(3.141593*((Sheet1!D7/2)*(Sheet1!D7/2)))*(H15*H15*H15)*(Sheet1!D74/100))</f>
        <v>9.3899073177</v>
      </c>
      <c r="J15" s="70">
        <f>VLOOKUP(I15,B5:C334,2,TRUE)</f>
        <v>5.6000000000000005</v>
      </c>
      <c r="K15" s="70">
        <f>J15/Sheet1!D29*Sheet1!D75</f>
        <v>0.13999999999999999</v>
      </c>
      <c r="L15" s="70">
        <f t="shared" si="2"/>
        <v>5.460000000000001</v>
      </c>
      <c r="O15" s="70">
        <f>Sheet1!F65</f>
        <v>8.078811216064578</v>
      </c>
    </row>
    <row r="16" spans="1:15" ht="12.75">
      <c r="A16">
        <v>1.2</v>
      </c>
      <c r="B16" s="70">
        <f t="shared" si="0"/>
        <v>78.833488151133</v>
      </c>
      <c r="C16" s="70">
        <f>A16*Sheet1!D29</f>
        <v>67.2</v>
      </c>
      <c r="E16" s="70">
        <f t="shared" si="1"/>
        <v>11.633488151132992</v>
      </c>
      <c r="H16">
        <v>6.5</v>
      </c>
      <c r="I16" s="111">
        <f>(0.5*Sheet1!D73*(3.141593*((Sheet1!D7/2)*(Sheet1!D7/2)))*(H16*H16*H16)*(Sheet1!D74/100))</f>
        <v>11.938441190385937</v>
      </c>
      <c r="J16" s="70">
        <f>VLOOKUP(I16,B5:C334,2,TRUE)</f>
        <v>11.200000000000001</v>
      </c>
      <c r="K16" s="70">
        <f>J16/Sheet1!D29*Sheet1!D75</f>
        <v>0.27999999999999997</v>
      </c>
      <c r="L16" s="70">
        <f t="shared" si="2"/>
        <v>10.920000000000002</v>
      </c>
      <c r="O16" s="70">
        <f>Sheet1!F65</f>
        <v>8.078811216064578</v>
      </c>
    </row>
    <row r="17" spans="1:15" ht="12.75">
      <c r="A17">
        <v>1.3</v>
      </c>
      <c r="B17" s="70">
        <f t="shared" si="0"/>
        <v>86.45319095514914</v>
      </c>
      <c r="C17" s="70">
        <f>A17*Sheet1!D29</f>
        <v>72.8</v>
      </c>
      <c r="E17" s="70">
        <f t="shared" si="1"/>
        <v>13.653190955149137</v>
      </c>
      <c r="H17">
        <v>7</v>
      </c>
      <c r="I17" s="111">
        <f>(0.5*Sheet1!D73*(3.141593*((Sheet1!D7/2)*(Sheet1!D7/2)))*(H17*H17*H17)*(Sheet1!D74/100))</f>
        <v>14.9108250461625</v>
      </c>
      <c r="J17" s="70">
        <f>VLOOKUP(I17,B5:C334,2,TRUE)</f>
        <v>11.200000000000001</v>
      </c>
      <c r="K17" s="70">
        <f>J17/Sheet1!D29*Sheet1!D75</f>
        <v>0.27999999999999997</v>
      </c>
      <c r="L17" s="70">
        <f t="shared" si="2"/>
        <v>10.920000000000002</v>
      </c>
      <c r="O17" s="70">
        <f>Sheet1!F65</f>
        <v>8.078811216064578</v>
      </c>
    </row>
    <row r="18" spans="1:15" ht="12.75">
      <c r="A18">
        <v>1.4</v>
      </c>
      <c r="B18" s="70">
        <f t="shared" si="0"/>
        <v>94.23446998348656</v>
      </c>
      <c r="C18" s="70">
        <f>A18*Sheet1!D29</f>
        <v>78.39999999999999</v>
      </c>
      <c r="E18" s="70">
        <f t="shared" si="1"/>
        <v>15.83446998348657</v>
      </c>
      <c r="H18">
        <v>7.5</v>
      </c>
      <c r="I18" s="111">
        <f>(0.5*Sheet1!D73*(3.141593*((Sheet1!D7/2)*(Sheet1!D7/2)))*(H18*H18*H18)*(Sheet1!D74/100))</f>
        <v>18.33966272988281</v>
      </c>
      <c r="J18" s="70">
        <f>VLOOKUP(I18,B5:C334,2,TRUE)</f>
        <v>16.8</v>
      </c>
      <c r="K18" s="70">
        <f>J18/Sheet1!D29*Sheet1!D75</f>
        <v>0.42</v>
      </c>
      <c r="L18" s="70">
        <f t="shared" si="2"/>
        <v>16.38</v>
      </c>
      <c r="O18" s="70">
        <f>Sheet1!F65</f>
        <v>8.078811216064578</v>
      </c>
    </row>
    <row r="19" spans="1:15" ht="12.75">
      <c r="A19">
        <v>1.5</v>
      </c>
      <c r="B19" s="70">
        <f t="shared" si="0"/>
        <v>102.1773252361453</v>
      </c>
      <c r="C19" s="70">
        <f>A19*Sheet1!D29</f>
        <v>84</v>
      </c>
      <c r="E19" s="70">
        <f t="shared" si="1"/>
        <v>18.1773252361453</v>
      </c>
      <c r="H19">
        <v>8</v>
      </c>
      <c r="I19" s="111">
        <f>(0.5*Sheet1!D73*(3.141593*((Sheet1!D7/2)*(Sheet1!D7/2)))*(H19*H19*H19)*(Sheet1!D74/100))</f>
        <v>22.2575580864</v>
      </c>
      <c r="J19" s="70">
        <f>VLOOKUP(I19,B5:C334,2,TRUE)</f>
        <v>16.8</v>
      </c>
      <c r="K19" s="70">
        <f>J19/Sheet1!D29*Sheet1!D75</f>
        <v>0.42</v>
      </c>
      <c r="L19" s="70">
        <f t="shared" si="2"/>
        <v>16.38</v>
      </c>
      <c r="O19" s="70">
        <f>Sheet1!F65</f>
        <v>8.078811216064578</v>
      </c>
    </row>
    <row r="20" spans="1:15" ht="12.75">
      <c r="A20">
        <v>1.6</v>
      </c>
      <c r="B20" s="70">
        <f t="shared" si="0"/>
        <v>110.28175671312533</v>
      </c>
      <c r="C20" s="70">
        <f>A20*Sheet1!D29</f>
        <v>89.60000000000001</v>
      </c>
      <c r="E20" s="70">
        <f t="shared" si="1"/>
        <v>20.681756713125324</v>
      </c>
      <c r="H20">
        <v>8.5</v>
      </c>
      <c r="I20" s="111">
        <f>(0.5*Sheet1!D73*(3.141593*((Sheet1!D7/2)*(Sheet1!D7/2)))*(H20*H20*H20)*(Sheet1!D74/100))</f>
        <v>26.697114960567188</v>
      </c>
      <c r="J20" s="70">
        <f>VLOOKUP(I20,B5:C334,2,TRUE)</f>
        <v>22.400000000000002</v>
      </c>
      <c r="K20" s="70">
        <f>J20/Sheet1!D29*Sheet1!D75</f>
        <v>0.5599999999999999</v>
      </c>
      <c r="L20" s="70">
        <f t="shared" si="2"/>
        <v>21.840000000000003</v>
      </c>
      <c r="O20" s="70">
        <f>Sheet1!F65</f>
        <v>8.078811216064578</v>
      </c>
    </row>
    <row r="21" spans="1:15" ht="12.75">
      <c r="A21">
        <v>1.7</v>
      </c>
      <c r="B21" s="70">
        <f t="shared" si="0"/>
        <v>118.54776441442664</v>
      </c>
      <c r="C21" s="70">
        <f>A21*Sheet1!D29</f>
        <v>95.2</v>
      </c>
      <c r="E21" s="70">
        <f t="shared" si="1"/>
        <v>23.347764414426628</v>
      </c>
      <c r="H21">
        <v>9</v>
      </c>
      <c r="I21" s="111">
        <f>(0.5*Sheet1!D73*(3.141593*((Sheet1!D7/2)*(Sheet1!D7/2)))*(H21*H21*H21)*(Sheet1!D74/100))</f>
        <v>31.6909371972375</v>
      </c>
      <c r="J21" s="70">
        <f>VLOOKUP(I21,B5:C334,2,TRUE)</f>
        <v>28</v>
      </c>
      <c r="K21" s="70">
        <f>J21/Sheet1!D29*Sheet1!D75</f>
        <v>0.7</v>
      </c>
      <c r="L21" s="70">
        <f t="shared" si="2"/>
        <v>27.3</v>
      </c>
      <c r="O21" s="70">
        <f>Sheet1!F65</f>
        <v>8.078811216064578</v>
      </c>
    </row>
    <row r="22" spans="1:15" ht="12.75">
      <c r="A22">
        <v>1.8</v>
      </c>
      <c r="B22" s="70">
        <f t="shared" si="0"/>
        <v>126.97534834004924</v>
      </c>
      <c r="C22" s="70">
        <f>A22*Sheet1!D29</f>
        <v>100.8</v>
      </c>
      <c r="E22" s="70">
        <f t="shared" si="1"/>
        <v>26.175348340049233</v>
      </c>
      <c r="H22">
        <v>9.5</v>
      </c>
      <c r="I22" s="111">
        <f>(0.5*Sheet1!D73*(3.141593*((Sheet1!D7/2)*(Sheet1!D7/2)))*(H22*H22*H22)*(Sheet1!D74/100))</f>
        <v>37.27162864126406</v>
      </c>
      <c r="J22" s="70">
        <f>VLOOKUP(I22,B5:C334,2,TRUE)</f>
        <v>33.6</v>
      </c>
      <c r="K22" s="70">
        <f>J22/Sheet1!D29*Sheet1!D75</f>
        <v>0.84</v>
      </c>
      <c r="L22" s="70">
        <f t="shared" si="2"/>
        <v>32.76</v>
      </c>
      <c r="O22" s="70">
        <f>Sheet1!F65</f>
        <v>8.078811216064578</v>
      </c>
    </row>
    <row r="23" spans="1:15" ht="12.75">
      <c r="A23">
        <v>1.9</v>
      </c>
      <c r="B23" s="70">
        <f t="shared" si="0"/>
        <v>135.5645084899931</v>
      </c>
      <c r="C23" s="70">
        <f>A23*Sheet1!D29</f>
        <v>106.39999999999999</v>
      </c>
      <c r="E23" s="70">
        <f t="shared" si="1"/>
        <v>29.164508489993125</v>
      </c>
      <c r="H23">
        <v>10</v>
      </c>
      <c r="I23" s="111">
        <f>(0.5*Sheet1!D73*(3.141593*((Sheet1!D7/2)*(Sheet1!D7/2)))*(H23*H23*H23)*(Sheet1!D74/100))</f>
        <v>43.4717931375</v>
      </c>
      <c r="J23" s="70">
        <f>VLOOKUP(I23,B5:C334,2,TRUE)</f>
        <v>39.199999999999996</v>
      </c>
      <c r="K23" s="70">
        <f>J23/Sheet1!D29*Sheet1!D75</f>
        <v>0.9799999999999999</v>
      </c>
      <c r="L23" s="70">
        <f t="shared" si="2"/>
        <v>38.22</v>
      </c>
      <c r="O23" s="70">
        <f>Sheet1!F65</f>
        <v>8.078811216064578</v>
      </c>
    </row>
    <row r="24" spans="1:15" ht="12.75">
      <c r="A24">
        <v>2</v>
      </c>
      <c r="B24" s="70">
        <f t="shared" si="0"/>
        <v>144.31524486425832</v>
      </c>
      <c r="C24" s="70">
        <f>A24*Sheet1!D29</f>
        <v>112</v>
      </c>
      <c r="E24" s="70">
        <f t="shared" si="1"/>
        <v>32.31524486425831</v>
      </c>
      <c r="H24">
        <v>10.5</v>
      </c>
      <c r="I24" s="111">
        <f>(0.5*Sheet1!D73*(3.141593*((Sheet1!D7/2)*(Sheet1!D7/2)))*(H24*H24*H24)*(Sheet1!D74/100))</f>
        <v>50.324034530798436</v>
      </c>
      <c r="J24" s="70">
        <f>VLOOKUP(I24,B5:C334,2,TRUE)</f>
        <v>44.800000000000004</v>
      </c>
      <c r="K24" s="70">
        <f>J24/Sheet1!D29*Sheet1!D75</f>
        <v>1.1199999999999999</v>
      </c>
      <c r="L24" s="70">
        <f t="shared" si="2"/>
        <v>43.68000000000001</v>
      </c>
      <c r="O24" s="70">
        <f>Sheet1!F65</f>
        <v>8.078811216064578</v>
      </c>
    </row>
    <row r="25" spans="1:15" ht="12.75">
      <c r="A25">
        <v>2.1</v>
      </c>
      <c r="B25" s="70">
        <f t="shared" si="0"/>
        <v>153.2275574628448</v>
      </c>
      <c r="C25" s="70">
        <f>A25*Sheet1!D29</f>
        <v>117.60000000000001</v>
      </c>
      <c r="E25" s="70">
        <f t="shared" si="1"/>
        <v>35.62755746284479</v>
      </c>
      <c r="H25">
        <v>11</v>
      </c>
      <c r="I25" s="111">
        <f>(0.5*Sheet1!D73*(3.141593*((Sheet1!D7/2)*(Sheet1!D7/2)))*(H25*H25*H25)*(Sheet1!D74/100))</f>
        <v>57.8609566660125</v>
      </c>
      <c r="J25" s="70">
        <f>VLOOKUP(I25,B5:C334,2,TRUE)</f>
        <v>50.4</v>
      </c>
      <c r="K25" s="70">
        <f>J25/Sheet1!D29*Sheet1!D75</f>
        <v>1.26</v>
      </c>
      <c r="L25" s="70">
        <f t="shared" si="2"/>
        <v>49.14</v>
      </c>
      <c r="O25" s="70">
        <f>Sheet1!F65</f>
        <v>8.078811216064578</v>
      </c>
    </row>
    <row r="26" spans="1:15" ht="12.75">
      <c r="A26">
        <v>2.2</v>
      </c>
      <c r="B26" s="70">
        <f t="shared" si="0"/>
        <v>162.30144628575258</v>
      </c>
      <c r="C26" s="70">
        <f>A26*Sheet1!D29</f>
        <v>123.20000000000002</v>
      </c>
      <c r="E26" s="70">
        <f t="shared" si="1"/>
        <v>39.101446285752566</v>
      </c>
      <c r="H26">
        <v>11.5</v>
      </c>
      <c r="I26" s="111">
        <f>(0.5*Sheet1!D73*(3.141593*((Sheet1!D7/2)*(Sheet1!D7/2)))*(H26*H26*H26)*(Sheet1!D74/100))</f>
        <v>66.11516338799531</v>
      </c>
      <c r="J26" s="70">
        <f>VLOOKUP(I26,B5:C334,2,TRUE)</f>
        <v>56</v>
      </c>
      <c r="K26" s="70">
        <f>J26/Sheet1!D29*Sheet1!D75</f>
        <v>1.4</v>
      </c>
      <c r="L26" s="70">
        <f t="shared" si="2"/>
        <v>54.6</v>
      </c>
      <c r="O26" s="70">
        <f>Sheet1!F65</f>
        <v>8.078811216064578</v>
      </c>
    </row>
    <row r="27" spans="1:15" ht="12.75">
      <c r="A27">
        <v>2.3</v>
      </c>
      <c r="B27" s="70">
        <f t="shared" si="0"/>
        <v>171.5369113329816</v>
      </c>
      <c r="C27" s="70">
        <f>A27*Sheet1!D29</f>
        <v>128.79999999999998</v>
      </c>
      <c r="E27" s="70">
        <f t="shared" si="1"/>
        <v>42.736911332981606</v>
      </c>
      <c r="H27">
        <v>12</v>
      </c>
      <c r="I27" s="111">
        <f>(0.5*Sheet1!D73*(3.141593*((Sheet1!D7/2)*(Sheet1!D7/2)))*(H27*H27*H27)*(Sheet1!D74/100))</f>
        <v>75.1192585416</v>
      </c>
      <c r="J27" s="70">
        <f>VLOOKUP(I27,B5:C334,2,TRUE)</f>
        <v>61.60000000000001</v>
      </c>
      <c r="K27" s="70">
        <f>J27/Sheet1!D29*Sheet1!D75</f>
        <v>1.54</v>
      </c>
      <c r="L27" s="70">
        <f t="shared" si="2"/>
        <v>60.06000000000001</v>
      </c>
      <c r="O27" s="70">
        <f>Sheet1!F65</f>
        <v>8.078811216064578</v>
      </c>
    </row>
    <row r="28" spans="1:15" ht="12.75">
      <c r="A28">
        <v>2.4</v>
      </c>
      <c r="B28" s="70">
        <f t="shared" si="0"/>
        <v>180.93395260453198</v>
      </c>
      <c r="C28" s="70">
        <f>A28*Sheet1!D29</f>
        <v>134.4</v>
      </c>
      <c r="E28" s="70">
        <f t="shared" si="1"/>
        <v>46.53395260453197</v>
      </c>
      <c r="I28" s="111"/>
      <c r="O28" s="70">
        <f>Sheet1!F65</f>
        <v>8.078811216064578</v>
      </c>
    </row>
    <row r="29" spans="1:15" ht="12.75">
      <c r="A29">
        <v>2.5</v>
      </c>
      <c r="B29" s="70">
        <f t="shared" si="0"/>
        <v>190.4925701004036</v>
      </c>
      <c r="C29" s="70">
        <f>A29*Sheet1!D29</f>
        <v>140</v>
      </c>
      <c r="E29" s="70">
        <f t="shared" si="1"/>
        <v>50.49257010040361</v>
      </c>
      <c r="I29" s="111"/>
      <c r="O29" s="70">
        <f>Sheet1!F65</f>
        <v>8.078811216064578</v>
      </c>
    </row>
    <row r="30" spans="1:15" ht="12.75">
      <c r="A30">
        <v>2.6</v>
      </c>
      <c r="B30" s="70">
        <f t="shared" si="0"/>
        <v>200.21276382059654</v>
      </c>
      <c r="C30" s="70">
        <f>A30*Sheet1!D29</f>
        <v>145.6</v>
      </c>
      <c r="E30" s="70">
        <f t="shared" si="1"/>
        <v>54.61276382059655</v>
      </c>
      <c r="I30" s="111"/>
      <c r="O30" s="70">
        <f>Sheet1!F65</f>
        <v>8.078811216064578</v>
      </c>
    </row>
    <row r="31" spans="1:15" ht="12.75">
      <c r="A31">
        <v>2.7</v>
      </c>
      <c r="B31" s="70">
        <f t="shared" si="0"/>
        <v>210.09453376511078</v>
      </c>
      <c r="C31" s="70">
        <f>A31*Sheet1!D29</f>
        <v>151.20000000000002</v>
      </c>
      <c r="E31" s="70">
        <f t="shared" si="1"/>
        <v>58.89453376511078</v>
      </c>
      <c r="I31" s="111"/>
      <c r="O31" s="70">
        <f>Sheet1!F65</f>
        <v>8.078811216064578</v>
      </c>
    </row>
    <row r="32" spans="1:15" ht="12.75">
      <c r="A32">
        <v>2.8</v>
      </c>
      <c r="B32" s="70">
        <f t="shared" si="0"/>
        <v>220.13787993394627</v>
      </c>
      <c r="C32" s="70">
        <f>A32*Sheet1!D29</f>
        <v>156.79999999999998</v>
      </c>
      <c r="E32" s="70">
        <f t="shared" si="1"/>
        <v>63.33787993394628</v>
      </c>
      <c r="I32" s="111"/>
      <c r="O32" s="70">
        <f>Sheet1!F65</f>
        <v>8.078811216064578</v>
      </c>
    </row>
    <row r="33" spans="1:15" ht="12.75">
      <c r="A33">
        <v>2.9</v>
      </c>
      <c r="B33" s="70">
        <f t="shared" si="0"/>
        <v>230.3428023271031</v>
      </c>
      <c r="C33" s="70">
        <f>A33*Sheet1!D29</f>
        <v>162.4</v>
      </c>
      <c r="E33" s="70">
        <f t="shared" si="1"/>
        <v>67.9428023271031</v>
      </c>
      <c r="I33" s="111"/>
      <c r="O33" s="70">
        <f>Sheet1!F65</f>
        <v>8.078811216064578</v>
      </c>
    </row>
    <row r="34" spans="1:15" ht="12.75">
      <c r="A34">
        <v>3</v>
      </c>
      <c r="B34" s="70">
        <f t="shared" si="0"/>
        <v>240.7093009445812</v>
      </c>
      <c r="C34" s="70">
        <f>A34*Sheet1!D29</f>
        <v>168</v>
      </c>
      <c r="E34" s="70">
        <f t="shared" si="1"/>
        <v>72.7093009445812</v>
      </c>
      <c r="I34" s="111"/>
      <c r="O34" s="70">
        <f>Sheet1!F65</f>
        <v>8.078811216064578</v>
      </c>
    </row>
    <row r="35" spans="1:15" ht="12.75">
      <c r="A35">
        <v>3.1</v>
      </c>
      <c r="B35" s="70">
        <f t="shared" si="0"/>
        <v>251.2373757863806</v>
      </c>
      <c r="C35" s="70">
        <f>A35*Sheet1!D29</f>
        <v>173.6</v>
      </c>
      <c r="E35" s="70">
        <f t="shared" si="1"/>
        <v>77.6373757863806</v>
      </c>
      <c r="O35" s="70">
        <f>Sheet1!F65</f>
        <v>8.078811216064578</v>
      </c>
    </row>
    <row r="36" spans="1:15" ht="12.75">
      <c r="A36">
        <v>3.2</v>
      </c>
      <c r="B36" s="70">
        <f t="shared" si="0"/>
        <v>261.9270268525013</v>
      </c>
      <c r="C36" s="70">
        <f>A36*Sheet1!D29</f>
        <v>179.20000000000002</v>
      </c>
      <c r="E36" s="70">
        <f t="shared" si="1"/>
        <v>82.7270268525013</v>
      </c>
      <c r="O36" s="70">
        <f>Sheet1!F65</f>
        <v>8.078811216064578</v>
      </c>
    </row>
    <row r="37" spans="1:15" ht="12.75">
      <c r="A37">
        <v>3.3</v>
      </c>
      <c r="B37" s="70">
        <f t="shared" si="0"/>
        <v>272.77825414294324</v>
      </c>
      <c r="C37" s="70">
        <f>A37*Sheet1!D29</f>
        <v>184.79999999999998</v>
      </c>
      <c r="E37" s="70">
        <f t="shared" si="1"/>
        <v>87.97825414294324</v>
      </c>
      <c r="O37" s="70">
        <f>Sheet1!F65</f>
        <v>8.078811216064578</v>
      </c>
    </row>
    <row r="38" spans="1:15" ht="12.75">
      <c r="A38">
        <v>3.4</v>
      </c>
      <c r="B38" s="70">
        <f t="shared" si="0"/>
        <v>283.7910576577065</v>
      </c>
      <c r="C38" s="70">
        <f>A38*Sheet1!D29</f>
        <v>190.4</v>
      </c>
      <c r="E38" s="70">
        <f t="shared" si="1"/>
        <v>93.39105765770651</v>
      </c>
      <c r="O38" s="70">
        <f>Sheet1!F65</f>
        <v>8.078811216064578</v>
      </c>
    </row>
    <row r="39" spans="1:15" ht="12.75">
      <c r="A39">
        <v>3.5</v>
      </c>
      <c r="B39" s="70">
        <f t="shared" si="0"/>
        <v>294.96543739679106</v>
      </c>
      <c r="C39" s="70">
        <f>A39*Sheet1!D29</f>
        <v>196</v>
      </c>
      <c r="E39" s="70">
        <f t="shared" si="1"/>
        <v>98.96543739679107</v>
      </c>
      <c r="O39" s="70">
        <f>Sheet1!F65</f>
        <v>8.078811216064578</v>
      </c>
    </row>
    <row r="40" spans="1:15" ht="12.75">
      <c r="A40">
        <v>3.6</v>
      </c>
      <c r="B40" s="70">
        <f t="shared" si="0"/>
        <v>306.3013933601969</v>
      </c>
      <c r="C40" s="70">
        <f>A40*Sheet1!D29</f>
        <v>201.6</v>
      </c>
      <c r="E40" s="70">
        <f t="shared" si="1"/>
        <v>104.70139336019693</v>
      </c>
      <c r="O40" s="70">
        <f>Sheet1!F65</f>
        <v>8.078811216064578</v>
      </c>
    </row>
    <row r="41" spans="1:15" ht="12.75">
      <c r="A41">
        <v>3.7</v>
      </c>
      <c r="B41" s="70">
        <f t="shared" si="0"/>
        <v>317.7989255479241</v>
      </c>
      <c r="C41" s="70">
        <f>A41*Sheet1!D29</f>
        <v>207.20000000000002</v>
      </c>
      <c r="E41" s="70">
        <f t="shared" si="1"/>
        <v>110.59892554792408</v>
      </c>
      <c r="O41" s="70">
        <f>Sheet1!F65</f>
        <v>8.078811216064578</v>
      </c>
    </row>
    <row r="42" spans="1:15" ht="12.75">
      <c r="A42">
        <v>3.8</v>
      </c>
      <c r="B42" s="70">
        <f t="shared" si="0"/>
        <v>329.45803395997245</v>
      </c>
      <c r="C42" s="70">
        <f>A42*Sheet1!D29</f>
        <v>212.79999999999998</v>
      </c>
      <c r="E42" s="70">
        <f t="shared" si="1"/>
        <v>116.6580339599725</v>
      </c>
      <c r="O42" s="70">
        <f>Sheet1!F65</f>
        <v>8.078811216064578</v>
      </c>
    </row>
    <row r="43" spans="1:15" ht="12.75">
      <c r="A43">
        <v>3.9</v>
      </c>
      <c r="B43" s="70">
        <f t="shared" si="0"/>
        <v>341.27871859634223</v>
      </c>
      <c r="C43" s="70">
        <f>A43*Sheet1!D29</f>
        <v>218.4</v>
      </c>
      <c r="E43" s="70">
        <f t="shared" si="1"/>
        <v>122.87871859634222</v>
      </c>
      <c r="O43" s="70">
        <f>Sheet1!F65</f>
        <v>8.078811216064578</v>
      </c>
    </row>
    <row r="44" spans="1:15" ht="12.75">
      <c r="A44">
        <v>4</v>
      </c>
      <c r="B44" s="70">
        <f t="shared" si="0"/>
        <v>353.2609794570333</v>
      </c>
      <c r="C44" s="70">
        <f>A44*Sheet1!D29</f>
        <v>224</v>
      </c>
      <c r="E44" s="70">
        <f t="shared" si="1"/>
        <v>129.26097945703324</v>
      </c>
      <c r="O44" s="70">
        <f>Sheet1!F65</f>
        <v>8.078811216064578</v>
      </c>
    </row>
    <row r="45" spans="1:15" ht="12.75">
      <c r="A45">
        <v>4.1</v>
      </c>
      <c r="B45" s="70">
        <f t="shared" si="0"/>
        <v>365.4048165420455</v>
      </c>
      <c r="C45" s="70">
        <f>A45*Sheet1!D29</f>
        <v>229.59999999999997</v>
      </c>
      <c r="E45" s="70">
        <f t="shared" si="1"/>
        <v>135.80481654204553</v>
      </c>
      <c r="O45" s="70">
        <f>Sheet1!F65</f>
        <v>8.078811216064578</v>
      </c>
    </row>
    <row r="46" spans="1:15" ht="12.75">
      <c r="A46">
        <v>4.2</v>
      </c>
      <c r="B46" s="70">
        <f t="shared" si="0"/>
        <v>377.71022985137915</v>
      </c>
      <c r="C46" s="70">
        <f>A46*Sheet1!D29</f>
        <v>235.20000000000002</v>
      </c>
      <c r="E46" s="70">
        <f t="shared" si="1"/>
        <v>142.51022985137917</v>
      </c>
      <c r="O46" s="70">
        <f>Sheet1!F65</f>
        <v>8.078811216064578</v>
      </c>
    </row>
    <row r="47" spans="1:15" ht="12.75">
      <c r="A47">
        <v>4.3</v>
      </c>
      <c r="B47" s="70">
        <f t="shared" si="0"/>
        <v>390.17721938503405</v>
      </c>
      <c r="C47" s="70">
        <f>A47*Sheet1!D29</f>
        <v>240.79999999999998</v>
      </c>
      <c r="E47" s="70">
        <f t="shared" si="1"/>
        <v>149.37721938503404</v>
      </c>
      <c r="O47" s="70">
        <f>Sheet1!F65</f>
        <v>8.078811216064578</v>
      </c>
    </row>
    <row r="48" spans="1:15" ht="12.75">
      <c r="A48">
        <v>4.4</v>
      </c>
      <c r="B48" s="70">
        <f t="shared" si="0"/>
        <v>402.8057851430103</v>
      </c>
      <c r="C48" s="70">
        <f>A48*Sheet1!D29</f>
        <v>246.40000000000003</v>
      </c>
      <c r="E48" s="70">
        <f t="shared" si="1"/>
        <v>156.40578514301026</v>
      </c>
      <c r="O48" s="70">
        <f>Sheet1!F65</f>
        <v>8.078811216064578</v>
      </c>
    </row>
    <row r="49" spans="1:15" ht="12.75">
      <c r="A49">
        <v>4.5</v>
      </c>
      <c r="B49" s="70">
        <f t="shared" si="0"/>
        <v>415.5959271253077</v>
      </c>
      <c r="C49" s="70">
        <f>A49*Sheet1!D29</f>
        <v>252</v>
      </c>
      <c r="E49" s="70">
        <f t="shared" si="1"/>
        <v>163.5959271253077</v>
      </c>
      <c r="O49" s="70">
        <f>Sheet1!F65</f>
        <v>8.078811216064578</v>
      </c>
    </row>
    <row r="50" spans="1:15" ht="12.75">
      <c r="A50">
        <v>4.6</v>
      </c>
      <c r="B50" s="70">
        <f t="shared" si="0"/>
        <v>428.5476453319264</v>
      </c>
      <c r="C50" s="70">
        <f>A50*Sheet1!D29</f>
        <v>257.59999999999997</v>
      </c>
      <c r="E50" s="70">
        <f t="shared" si="1"/>
        <v>170.94764533192642</v>
      </c>
      <c r="O50" s="70">
        <f>Sheet1!F65</f>
        <v>8.078811216064578</v>
      </c>
    </row>
    <row r="51" spans="1:15" ht="12.75">
      <c r="A51">
        <v>4.7</v>
      </c>
      <c r="B51" s="70">
        <f t="shared" si="0"/>
        <v>441.6609397628665</v>
      </c>
      <c r="C51" s="70">
        <f>A51*Sheet1!D29</f>
        <v>263.2</v>
      </c>
      <c r="E51" s="70">
        <f t="shared" si="1"/>
        <v>178.46093976286656</v>
      </c>
      <c r="O51" s="70">
        <f>Sheet1!F65</f>
        <v>8.078811216064578</v>
      </c>
    </row>
    <row r="52" spans="1:15" ht="12.75">
      <c r="A52">
        <v>4.8</v>
      </c>
      <c r="B52" s="70">
        <f t="shared" si="0"/>
        <v>454.93581041812786</v>
      </c>
      <c r="C52" s="70">
        <f>A52*Sheet1!D29</f>
        <v>268.8</v>
      </c>
      <c r="E52" s="70">
        <f t="shared" si="1"/>
        <v>186.13581041812787</v>
      </c>
      <c r="O52" s="70">
        <f>Sheet1!F65</f>
        <v>8.078811216064578</v>
      </c>
    </row>
    <row r="53" spans="1:15" ht="12.75">
      <c r="A53">
        <v>4.9</v>
      </c>
      <c r="B53" s="70">
        <f t="shared" si="0"/>
        <v>468.3722572977106</v>
      </c>
      <c r="C53" s="70">
        <f>A53*Sheet1!D29</f>
        <v>274.40000000000003</v>
      </c>
      <c r="E53" s="70">
        <f t="shared" si="1"/>
        <v>193.97225729771054</v>
      </c>
      <c r="O53" s="70">
        <f>Sheet1!F65</f>
        <v>8.078811216064578</v>
      </c>
    </row>
    <row r="54" spans="1:15" ht="12.75">
      <c r="A54">
        <v>5</v>
      </c>
      <c r="B54" s="70">
        <f t="shared" si="0"/>
        <v>481.97028040161445</v>
      </c>
      <c r="C54" s="70">
        <f>A54*Sheet1!D29</f>
        <v>280</v>
      </c>
      <c r="E54" s="70">
        <f t="shared" si="1"/>
        <v>201.97028040161445</v>
      </c>
      <c r="O54" s="70">
        <f>Sheet1!F65</f>
        <v>8.078811216064578</v>
      </c>
    </row>
    <row r="55" spans="1:15" ht="12.75">
      <c r="A55">
        <v>5.1</v>
      </c>
      <c r="B55" s="70">
        <f t="shared" si="0"/>
        <v>495.7298797298396</v>
      </c>
      <c r="C55" s="70">
        <f>A55*Sheet1!D29</f>
        <v>285.59999999999997</v>
      </c>
      <c r="E55" s="70">
        <f t="shared" si="1"/>
        <v>210.12987972983964</v>
      </c>
      <c r="O55" s="70">
        <f>Sheet1!F65</f>
        <v>8.078811216064578</v>
      </c>
    </row>
    <row r="56" spans="1:15" ht="12.75">
      <c r="A56">
        <v>5.2</v>
      </c>
      <c r="B56" s="70">
        <f t="shared" si="0"/>
        <v>509.6510552823862</v>
      </c>
      <c r="C56" s="70">
        <f>A56*Sheet1!D29</f>
        <v>291.2</v>
      </c>
      <c r="E56" s="70">
        <f t="shared" si="1"/>
        <v>218.4510552823862</v>
      </c>
      <c r="O56" s="70">
        <f>Sheet1!F65</f>
        <v>8.078811216064578</v>
      </c>
    </row>
    <row r="57" spans="1:15" ht="12.75">
      <c r="A57">
        <v>5.3</v>
      </c>
      <c r="B57" s="70">
        <f t="shared" si="0"/>
        <v>523.733807059254</v>
      </c>
      <c r="C57" s="70">
        <f>A57*Sheet1!D29</f>
        <v>296.8</v>
      </c>
      <c r="E57" s="70">
        <f t="shared" si="1"/>
        <v>226.93380705925398</v>
      </c>
      <c r="O57" s="70">
        <f>Sheet1!F65</f>
        <v>8.078811216064578</v>
      </c>
    </row>
    <row r="58" spans="1:15" ht="12.75">
      <c r="A58">
        <v>5.4</v>
      </c>
      <c r="B58" s="70">
        <f t="shared" si="0"/>
        <v>537.9781350604432</v>
      </c>
      <c r="C58" s="70">
        <f>A58*Sheet1!D29</f>
        <v>302.40000000000003</v>
      </c>
      <c r="E58" s="70">
        <f t="shared" si="1"/>
        <v>235.57813506044312</v>
      </c>
      <c r="O58" s="70">
        <f>Sheet1!F65</f>
        <v>8.078811216064578</v>
      </c>
    </row>
    <row r="59" spans="1:15" ht="12.75">
      <c r="A59">
        <v>5.5</v>
      </c>
      <c r="B59" s="70">
        <f t="shared" si="0"/>
        <v>552.3840392859535</v>
      </c>
      <c r="C59" s="70">
        <f>A59*Sheet1!D29</f>
        <v>308</v>
      </c>
      <c r="E59" s="70">
        <f t="shared" si="1"/>
        <v>244.38403928595346</v>
      </c>
      <c r="O59" s="70">
        <f>Sheet1!F65</f>
        <v>8.078811216064578</v>
      </c>
    </row>
    <row r="60" spans="1:15" ht="12.75">
      <c r="A60">
        <v>5.6</v>
      </c>
      <c r="B60" s="70">
        <f t="shared" si="0"/>
        <v>566.951519735785</v>
      </c>
      <c r="C60" s="70">
        <f>A60*Sheet1!D29</f>
        <v>313.59999999999997</v>
      </c>
      <c r="E60" s="70">
        <f t="shared" si="1"/>
        <v>253.35151973578513</v>
      </c>
      <c r="O60" s="70">
        <f>Sheet1!F65</f>
        <v>8.078811216064578</v>
      </c>
    </row>
    <row r="61" spans="1:15" ht="12.75">
      <c r="A61">
        <v>5.7</v>
      </c>
      <c r="B61" s="70">
        <f t="shared" si="0"/>
        <v>581.6805764099381</v>
      </c>
      <c r="C61" s="70">
        <f>A61*Sheet1!D29</f>
        <v>319.2</v>
      </c>
      <c r="E61" s="70">
        <f t="shared" si="1"/>
        <v>262.4805764099381</v>
      </c>
      <c r="O61" s="70">
        <f>Sheet1!F65</f>
        <v>8.078811216064578</v>
      </c>
    </row>
    <row r="62" spans="1:15" ht="12.75">
      <c r="A62">
        <v>5.8</v>
      </c>
      <c r="B62" s="70">
        <f t="shared" si="0"/>
        <v>596.5712093084123</v>
      </c>
      <c r="C62" s="70">
        <f>A62*Sheet1!D29</f>
        <v>324.8</v>
      </c>
      <c r="E62" s="70">
        <f t="shared" si="1"/>
        <v>271.7712093084124</v>
      </c>
      <c r="O62" s="70">
        <f>Sheet1!F65</f>
        <v>8.078811216064578</v>
      </c>
    </row>
    <row r="63" spans="1:15" ht="12.75">
      <c r="A63">
        <v>5.9</v>
      </c>
      <c r="B63" s="70">
        <f t="shared" si="0"/>
        <v>611.6234184312079</v>
      </c>
      <c r="C63" s="70">
        <f>A63*Sheet1!D29</f>
        <v>330.40000000000003</v>
      </c>
      <c r="E63" s="70">
        <f t="shared" si="1"/>
        <v>281.22341843120796</v>
      </c>
      <c r="O63" s="70">
        <f>Sheet1!F65</f>
        <v>8.078811216064578</v>
      </c>
    </row>
    <row r="64" spans="1:15" ht="12.75">
      <c r="A64">
        <v>6</v>
      </c>
      <c r="B64" s="70">
        <f t="shared" si="0"/>
        <v>626.8372037783248</v>
      </c>
      <c r="C64" s="70">
        <f>A64*Sheet1!D29</f>
        <v>336</v>
      </c>
      <c r="E64" s="70">
        <f t="shared" si="1"/>
        <v>290.8372037783248</v>
      </c>
      <c r="O64" s="70">
        <f>Sheet1!F65</f>
        <v>8.078811216064578</v>
      </c>
    </row>
    <row r="65" spans="1:15" ht="12.75">
      <c r="A65">
        <v>6.1</v>
      </c>
      <c r="B65" s="70">
        <f t="shared" si="0"/>
        <v>642.2125653497628</v>
      </c>
      <c r="C65" s="70">
        <f>A65*Sheet1!D29</f>
        <v>341.59999999999997</v>
      </c>
      <c r="E65" s="70">
        <f t="shared" si="1"/>
        <v>300.61256534976286</v>
      </c>
      <c r="O65" s="70">
        <f>Sheet1!F65</f>
        <v>8.078811216064578</v>
      </c>
    </row>
    <row r="66" spans="1:15" ht="12.75">
      <c r="A66">
        <v>6.2</v>
      </c>
      <c r="B66" s="70">
        <f t="shared" si="0"/>
        <v>657.7495031455223</v>
      </c>
      <c r="C66" s="70">
        <f>A66*Sheet1!D29</f>
        <v>347.2</v>
      </c>
      <c r="E66" s="70">
        <f t="shared" si="1"/>
        <v>310.5495031455224</v>
      </c>
      <c r="O66" s="70">
        <f>Sheet1!F65</f>
        <v>8.078811216064578</v>
      </c>
    </row>
    <row r="67" spans="1:15" ht="12.75">
      <c r="A67">
        <v>6.3</v>
      </c>
      <c r="B67" s="70">
        <f t="shared" si="0"/>
        <v>673.448017165603</v>
      </c>
      <c r="C67" s="70">
        <f>A67*Sheet1!D29</f>
        <v>352.8</v>
      </c>
      <c r="E67" s="70">
        <f t="shared" si="1"/>
        <v>320.64801716560305</v>
      </c>
      <c r="O67" s="70">
        <f>Sheet1!F65</f>
        <v>8.078811216064578</v>
      </c>
    </row>
    <row r="68" spans="1:15" ht="12.75">
      <c r="A68">
        <v>6.4</v>
      </c>
      <c r="B68" s="70">
        <f t="shared" si="0"/>
        <v>689.3081074100053</v>
      </c>
      <c r="C68" s="70">
        <f>A68*Sheet1!D29</f>
        <v>358.40000000000003</v>
      </c>
      <c r="E68" s="70">
        <f t="shared" si="1"/>
        <v>330.9081074100052</v>
      </c>
      <c r="O68" s="70">
        <f>Sheet1!F65</f>
        <v>8.078811216064578</v>
      </c>
    </row>
    <row r="69" spans="1:15" ht="12.75">
      <c r="A69">
        <v>6.5</v>
      </c>
      <c r="B69" s="70">
        <f aca="true" t="shared" si="3" ref="B69:B132">C69+E69</f>
        <v>705.3297738787285</v>
      </c>
      <c r="C69" s="70">
        <f>A69*Sheet1!D29</f>
        <v>364</v>
      </c>
      <c r="E69" s="70">
        <f aca="true" t="shared" si="4" ref="E69:E132">(A69*A69)*O69</f>
        <v>341.3297738787284</v>
      </c>
      <c r="O69" s="70">
        <f>Sheet1!F65</f>
        <v>8.078811216064578</v>
      </c>
    </row>
    <row r="70" spans="1:15" ht="12.75">
      <c r="A70">
        <v>6.6</v>
      </c>
      <c r="B70" s="70">
        <f t="shared" si="3"/>
        <v>721.5130165717729</v>
      </c>
      <c r="C70" s="70">
        <f>A70*Sheet1!D29</f>
        <v>369.59999999999997</v>
      </c>
      <c r="E70" s="70">
        <f t="shared" si="4"/>
        <v>351.91301657177297</v>
      </c>
      <c r="O70" s="70">
        <f>Sheet1!F65</f>
        <v>8.078811216064578</v>
      </c>
    </row>
    <row r="71" spans="1:15" ht="12.75">
      <c r="A71">
        <v>6.7</v>
      </c>
      <c r="B71" s="70">
        <f t="shared" si="3"/>
        <v>737.8578354891389</v>
      </c>
      <c r="C71" s="70">
        <f>A71*Sheet1!D29</f>
        <v>375.2</v>
      </c>
      <c r="E71" s="70">
        <f t="shared" si="4"/>
        <v>362.6578354891389</v>
      </c>
      <c r="O71" s="70">
        <f>Sheet1!F65</f>
        <v>8.078811216064578</v>
      </c>
    </row>
    <row r="72" spans="1:15" ht="12.75">
      <c r="A72">
        <v>6.8</v>
      </c>
      <c r="B72" s="70">
        <f t="shared" si="3"/>
        <v>754.3642306308261</v>
      </c>
      <c r="C72" s="70">
        <f>A72*Sheet1!D29</f>
        <v>380.8</v>
      </c>
      <c r="E72" s="70">
        <f t="shared" si="4"/>
        <v>373.56423063082605</v>
      </c>
      <c r="O72" s="70">
        <f>Sheet1!F65</f>
        <v>8.078811216064578</v>
      </c>
    </row>
    <row r="73" spans="1:15" ht="12.75">
      <c r="A73">
        <v>6.9</v>
      </c>
      <c r="B73" s="70">
        <f t="shared" si="3"/>
        <v>771.0322019968346</v>
      </c>
      <c r="C73" s="70">
        <f>A73*Sheet1!D29</f>
        <v>386.40000000000003</v>
      </c>
      <c r="E73" s="70">
        <f t="shared" si="4"/>
        <v>384.6322019968346</v>
      </c>
      <c r="O73" s="70">
        <f>Sheet1!F65</f>
        <v>8.078811216064578</v>
      </c>
    </row>
    <row r="74" spans="1:15" ht="12.75">
      <c r="A74">
        <v>7</v>
      </c>
      <c r="B74" s="70">
        <f t="shared" si="3"/>
        <v>787.8617495871642</v>
      </c>
      <c r="C74" s="70">
        <f>A74*Sheet1!D29</f>
        <v>392</v>
      </c>
      <c r="E74" s="70">
        <f t="shared" si="4"/>
        <v>395.8617495871643</v>
      </c>
      <c r="O74" s="70">
        <f>Sheet1!F65</f>
        <v>8.078811216064578</v>
      </c>
    </row>
    <row r="75" spans="1:15" ht="12.75">
      <c r="A75">
        <v>7.1</v>
      </c>
      <c r="B75" s="70">
        <f t="shared" si="3"/>
        <v>804.8528734018153</v>
      </c>
      <c r="C75" s="70">
        <f>A75*Sheet1!D29</f>
        <v>397.59999999999997</v>
      </c>
      <c r="E75" s="70">
        <f t="shared" si="4"/>
        <v>407.25287340181535</v>
      </c>
      <c r="O75" s="70">
        <f>Sheet1!F65</f>
        <v>8.078811216064578</v>
      </c>
    </row>
    <row r="76" spans="1:15" ht="12.75">
      <c r="A76">
        <v>7.2</v>
      </c>
      <c r="B76" s="70">
        <f t="shared" si="3"/>
        <v>822.0055734407877</v>
      </c>
      <c r="C76" s="70">
        <f>A76*Sheet1!D29</f>
        <v>403.2</v>
      </c>
      <c r="E76" s="70">
        <f t="shared" si="4"/>
        <v>418.8055734407877</v>
      </c>
      <c r="O76" s="70">
        <f>Sheet1!F65</f>
        <v>8.078811216064578</v>
      </c>
    </row>
    <row r="77" spans="1:15" ht="12.75">
      <c r="A77">
        <v>7.3</v>
      </c>
      <c r="B77" s="70">
        <f t="shared" si="3"/>
        <v>839.3198497040814</v>
      </c>
      <c r="C77" s="70">
        <f>A77*Sheet1!D29</f>
        <v>408.8</v>
      </c>
      <c r="E77" s="70">
        <f t="shared" si="4"/>
        <v>430.51984970408137</v>
      </c>
      <c r="O77" s="70">
        <f>Sheet1!F65</f>
        <v>8.078811216064578</v>
      </c>
    </row>
    <row r="78" spans="1:15" ht="12.75">
      <c r="A78">
        <v>7.4</v>
      </c>
      <c r="B78" s="70">
        <f t="shared" si="3"/>
        <v>856.7957021916964</v>
      </c>
      <c r="C78" s="70">
        <f>A78*Sheet1!D29</f>
        <v>414.40000000000003</v>
      </c>
      <c r="E78" s="70">
        <f t="shared" si="4"/>
        <v>442.39570219169633</v>
      </c>
      <c r="O78" s="70">
        <f>Sheet1!F65</f>
        <v>8.078811216064578</v>
      </c>
    </row>
    <row r="79" spans="1:15" ht="12.75">
      <c r="A79">
        <v>7.5</v>
      </c>
      <c r="B79" s="70">
        <f t="shared" si="3"/>
        <v>874.4331309036324</v>
      </c>
      <c r="C79" s="70">
        <f>A79*Sheet1!D29</f>
        <v>420</v>
      </c>
      <c r="E79" s="70">
        <f t="shared" si="4"/>
        <v>454.4331309036325</v>
      </c>
      <c r="O79" s="70">
        <f>Sheet1!F65</f>
        <v>8.078811216064578</v>
      </c>
    </row>
    <row r="80" spans="1:15" ht="12.75">
      <c r="A80">
        <v>7.6</v>
      </c>
      <c r="B80" s="70">
        <f t="shared" si="3"/>
        <v>892.2321358398899</v>
      </c>
      <c r="C80" s="70">
        <f>A80*Sheet1!D29</f>
        <v>425.59999999999997</v>
      </c>
      <c r="E80" s="70">
        <f t="shared" si="4"/>
        <v>466.63213583989</v>
      </c>
      <c r="O80" s="70">
        <f>Sheet1!F65</f>
        <v>8.078811216064578</v>
      </c>
    </row>
    <row r="81" spans="1:15" ht="12.75">
      <c r="A81">
        <v>7.7</v>
      </c>
      <c r="B81" s="70">
        <f t="shared" si="3"/>
        <v>910.1927170004689</v>
      </c>
      <c r="C81" s="70">
        <f>A81*Sheet1!D29</f>
        <v>431.2</v>
      </c>
      <c r="E81" s="70">
        <f t="shared" si="4"/>
        <v>478.9927170004689</v>
      </c>
      <c r="O81" s="70">
        <f>Sheet1!F65</f>
        <v>8.078811216064578</v>
      </c>
    </row>
    <row r="82" spans="1:15" ht="12.75">
      <c r="A82">
        <v>7.8</v>
      </c>
      <c r="B82" s="70">
        <f t="shared" si="3"/>
        <v>928.314874385369</v>
      </c>
      <c r="C82" s="70">
        <f>A82*Sheet1!D29</f>
        <v>436.8</v>
      </c>
      <c r="E82" s="70">
        <f t="shared" si="4"/>
        <v>491.5148743853689</v>
      </c>
      <c r="O82" s="70">
        <f>Sheet1!F65</f>
        <v>8.078811216064578</v>
      </c>
    </row>
    <row r="83" spans="1:15" ht="12.75">
      <c r="A83">
        <v>7.9</v>
      </c>
      <c r="B83" s="70">
        <f t="shared" si="3"/>
        <v>946.5986079945903</v>
      </c>
      <c r="C83" s="70">
        <f>A83*Sheet1!D29</f>
        <v>442.40000000000003</v>
      </c>
      <c r="E83" s="70">
        <f t="shared" si="4"/>
        <v>504.1986079945903</v>
      </c>
      <c r="O83" s="70">
        <f>Sheet1!F65</f>
        <v>8.078811216064578</v>
      </c>
    </row>
    <row r="84" spans="1:15" ht="12.75">
      <c r="A84">
        <v>8</v>
      </c>
      <c r="B84" s="70">
        <f t="shared" si="3"/>
        <v>965.043917828133</v>
      </c>
      <c r="C84" s="70">
        <f>A84*Sheet1!D29</f>
        <v>448</v>
      </c>
      <c r="E84" s="70">
        <f t="shared" si="4"/>
        <v>517.043917828133</v>
      </c>
      <c r="O84" s="70">
        <f>Sheet1!F65</f>
        <v>8.078811216064578</v>
      </c>
    </row>
    <row r="85" spans="1:15" ht="12.75">
      <c r="A85">
        <v>8.1</v>
      </c>
      <c r="B85" s="70">
        <f t="shared" si="3"/>
        <v>983.650803885997</v>
      </c>
      <c r="C85" s="70">
        <f>A85*Sheet1!D29</f>
        <v>453.59999999999997</v>
      </c>
      <c r="E85" s="70">
        <f t="shared" si="4"/>
        <v>530.050803885997</v>
      </c>
      <c r="O85" s="70">
        <f>Sheet1!F65</f>
        <v>8.078811216064578</v>
      </c>
    </row>
    <row r="86" spans="1:15" ht="12.75">
      <c r="A86">
        <v>8.2</v>
      </c>
      <c r="B86" s="70">
        <f t="shared" si="3"/>
        <v>1002.419266168182</v>
      </c>
      <c r="C86" s="70">
        <f>A86*Sheet1!D29</f>
        <v>459.19999999999993</v>
      </c>
      <c r="E86" s="70">
        <f t="shared" si="4"/>
        <v>543.2192661681821</v>
      </c>
      <c r="O86" s="70">
        <f>Sheet1!F65</f>
        <v>8.078811216064578</v>
      </c>
    </row>
    <row r="87" spans="1:15" ht="12.75">
      <c r="A87">
        <v>8.3</v>
      </c>
      <c r="B87" s="70">
        <f t="shared" si="3"/>
        <v>1021.3493046746889</v>
      </c>
      <c r="C87" s="70">
        <f>A87*Sheet1!D29</f>
        <v>464.80000000000007</v>
      </c>
      <c r="E87" s="70">
        <f t="shared" si="4"/>
        <v>556.5493046746889</v>
      </c>
      <c r="O87" s="70">
        <f>Sheet1!F65</f>
        <v>8.078811216064578</v>
      </c>
    </row>
    <row r="88" spans="1:15" ht="12.75">
      <c r="A88">
        <v>8.4</v>
      </c>
      <c r="B88" s="70">
        <f t="shared" si="3"/>
        <v>1040.4409194055168</v>
      </c>
      <c r="C88" s="70">
        <f>A88*Sheet1!D29</f>
        <v>470.40000000000003</v>
      </c>
      <c r="E88" s="70">
        <f t="shared" si="4"/>
        <v>570.0409194055167</v>
      </c>
      <c r="O88" s="70">
        <f>Sheet1!F65</f>
        <v>8.078811216064578</v>
      </c>
    </row>
    <row r="89" spans="1:15" ht="12.75">
      <c r="A89">
        <v>8.5</v>
      </c>
      <c r="B89" s="70">
        <f t="shared" si="3"/>
        <v>1059.6941103606657</v>
      </c>
      <c r="C89" s="70">
        <f>A89*Sheet1!D29</f>
        <v>476</v>
      </c>
      <c r="E89" s="70">
        <f t="shared" si="4"/>
        <v>583.6941103606657</v>
      </c>
      <c r="O89" s="70">
        <f>Sheet1!F65</f>
        <v>8.078811216064578</v>
      </c>
    </row>
    <row r="90" spans="1:15" ht="12.75">
      <c r="A90">
        <v>8.6</v>
      </c>
      <c r="B90" s="70">
        <f t="shared" si="3"/>
        <v>1079.108877540136</v>
      </c>
      <c r="C90" s="70">
        <f>A90*Sheet1!D29</f>
        <v>481.59999999999997</v>
      </c>
      <c r="E90" s="70">
        <f t="shared" si="4"/>
        <v>597.5088775401362</v>
      </c>
      <c r="O90" s="70">
        <f>Sheet1!F65</f>
        <v>8.078811216064578</v>
      </c>
    </row>
    <row r="91" spans="1:15" ht="12.75">
      <c r="A91">
        <v>8.7</v>
      </c>
      <c r="B91" s="70">
        <f t="shared" si="3"/>
        <v>1098.6852209439276</v>
      </c>
      <c r="C91" s="70">
        <f>A91*Sheet1!D29</f>
        <v>487.19999999999993</v>
      </c>
      <c r="E91" s="70">
        <f t="shared" si="4"/>
        <v>611.4852209439277</v>
      </c>
      <c r="O91" s="70">
        <f>Sheet1!F65</f>
        <v>8.078811216064578</v>
      </c>
    </row>
    <row r="92" spans="1:15" ht="12.75">
      <c r="A92">
        <v>8.8</v>
      </c>
      <c r="B92" s="70">
        <f t="shared" si="3"/>
        <v>1118.4231405720411</v>
      </c>
      <c r="C92" s="70">
        <f>A92*Sheet1!D29</f>
        <v>492.80000000000007</v>
      </c>
      <c r="E92" s="70">
        <f t="shared" si="4"/>
        <v>625.623140572041</v>
      </c>
      <c r="O92" s="70">
        <f>Sheet1!F65</f>
        <v>8.078811216064578</v>
      </c>
    </row>
    <row r="93" spans="1:15" ht="12.75">
      <c r="A93">
        <v>8.9</v>
      </c>
      <c r="B93" s="70">
        <f t="shared" si="3"/>
        <v>1138.3226364244754</v>
      </c>
      <c r="C93" s="70">
        <f>A93*Sheet1!D29</f>
        <v>498.40000000000003</v>
      </c>
      <c r="E93" s="70">
        <f t="shared" si="4"/>
        <v>639.9226364244753</v>
      </c>
      <c r="O93" s="70">
        <f>Sheet1!F65</f>
        <v>8.078811216064578</v>
      </c>
    </row>
    <row r="94" spans="1:15" ht="12.75">
      <c r="A94">
        <v>9</v>
      </c>
      <c r="B94" s="70">
        <f t="shared" si="3"/>
        <v>1158.3837085012308</v>
      </c>
      <c r="C94" s="70">
        <f>A94*Sheet1!D29</f>
        <v>504</v>
      </c>
      <c r="E94" s="70">
        <f t="shared" si="4"/>
        <v>654.3837085012308</v>
      </c>
      <c r="O94" s="70">
        <f>Sheet1!F65</f>
        <v>8.078811216064578</v>
      </c>
    </row>
    <row r="95" spans="1:15" ht="12.75">
      <c r="A95">
        <v>9.1</v>
      </c>
      <c r="B95" s="70">
        <f t="shared" si="3"/>
        <v>1178.6063568023076</v>
      </c>
      <c r="C95" s="70">
        <f>A95*Sheet1!D29</f>
        <v>509.59999999999997</v>
      </c>
      <c r="E95" s="70">
        <f t="shared" si="4"/>
        <v>669.0063568023076</v>
      </c>
      <c r="O95" s="70">
        <f>Sheet1!F65</f>
        <v>8.078811216064578</v>
      </c>
    </row>
    <row r="96" spans="1:15" ht="12.75">
      <c r="A96">
        <v>9.2</v>
      </c>
      <c r="B96" s="70">
        <f t="shared" si="3"/>
        <v>1198.9905813277055</v>
      </c>
      <c r="C96" s="70">
        <f>A96*Sheet1!D29</f>
        <v>515.1999999999999</v>
      </c>
      <c r="E96" s="70">
        <f t="shared" si="4"/>
        <v>683.7905813277057</v>
      </c>
      <c r="O96" s="70">
        <f>Sheet1!F65</f>
        <v>8.078811216064578</v>
      </c>
    </row>
    <row r="97" spans="1:15" ht="12.75">
      <c r="A97">
        <v>9.3</v>
      </c>
      <c r="B97" s="70">
        <f t="shared" si="3"/>
        <v>1219.5363820774255</v>
      </c>
      <c r="C97" s="70">
        <f>A97*Sheet1!D29</f>
        <v>520.8000000000001</v>
      </c>
      <c r="E97" s="70">
        <f t="shared" si="4"/>
        <v>698.7363820774254</v>
      </c>
      <c r="O97" s="70">
        <f>Sheet1!F65</f>
        <v>8.078811216064578</v>
      </c>
    </row>
    <row r="98" spans="1:15" ht="12.75">
      <c r="A98">
        <v>9.4</v>
      </c>
      <c r="B98" s="70">
        <f t="shared" si="3"/>
        <v>1240.2437590514662</v>
      </c>
      <c r="C98" s="70">
        <f>A98*Sheet1!D29</f>
        <v>526.4</v>
      </c>
      <c r="E98" s="70">
        <f t="shared" si="4"/>
        <v>713.8437590514662</v>
      </c>
      <c r="O98" s="70">
        <f>Sheet1!F65</f>
        <v>8.078811216064578</v>
      </c>
    </row>
    <row r="99" spans="1:15" ht="12.75">
      <c r="A99">
        <v>9.5</v>
      </c>
      <c r="B99" s="70">
        <f t="shared" si="3"/>
        <v>1261.1127122498283</v>
      </c>
      <c r="C99" s="70">
        <f>A99*Sheet1!D29</f>
        <v>532</v>
      </c>
      <c r="E99" s="70">
        <f t="shared" si="4"/>
        <v>729.1127122498282</v>
      </c>
      <c r="O99" s="70">
        <f>Sheet1!F65</f>
        <v>8.078811216064578</v>
      </c>
    </row>
    <row r="100" spans="1:15" ht="12.75">
      <c r="A100">
        <v>9.6</v>
      </c>
      <c r="B100" s="70">
        <f t="shared" si="3"/>
        <v>1282.1432416725115</v>
      </c>
      <c r="C100" s="70">
        <f>A100*Sheet1!D29</f>
        <v>537.6</v>
      </c>
      <c r="E100" s="70">
        <f t="shared" si="4"/>
        <v>744.5432416725115</v>
      </c>
      <c r="O100" s="70">
        <f>Sheet1!F65</f>
        <v>8.078811216064578</v>
      </c>
    </row>
    <row r="101" spans="1:15" ht="12.75">
      <c r="A101">
        <v>9.7</v>
      </c>
      <c r="B101" s="70">
        <f t="shared" si="3"/>
        <v>1303.3353473195161</v>
      </c>
      <c r="C101" s="70">
        <f>A101*Sheet1!D29</f>
        <v>543.1999999999999</v>
      </c>
      <c r="E101" s="70">
        <f t="shared" si="4"/>
        <v>760.1353473195161</v>
      </c>
      <c r="O101" s="70">
        <f>Sheet1!F65</f>
        <v>8.078811216064578</v>
      </c>
    </row>
    <row r="102" spans="1:15" ht="12.75">
      <c r="A102">
        <v>9.8</v>
      </c>
      <c r="B102" s="70">
        <f t="shared" si="3"/>
        <v>1324.6890291908421</v>
      </c>
      <c r="C102" s="70">
        <f>A102*Sheet1!D29</f>
        <v>548.8000000000001</v>
      </c>
      <c r="E102" s="70">
        <f t="shared" si="4"/>
        <v>775.8890291908422</v>
      </c>
      <c r="O102" s="70">
        <f>Sheet1!F65</f>
        <v>8.078811216064578</v>
      </c>
    </row>
    <row r="103" spans="1:15" ht="12.75">
      <c r="A103">
        <v>9.9</v>
      </c>
      <c r="B103" s="70">
        <f t="shared" si="3"/>
        <v>1346.2042872864893</v>
      </c>
      <c r="C103" s="70">
        <f>A103*Sheet1!D29</f>
        <v>554.4</v>
      </c>
      <c r="E103" s="70">
        <f t="shared" si="4"/>
        <v>791.8042872864893</v>
      </c>
      <c r="O103" s="70">
        <f>Sheet1!F65</f>
        <v>8.078811216064578</v>
      </c>
    </row>
    <row r="104" spans="1:15" ht="12.75">
      <c r="A104">
        <v>10</v>
      </c>
      <c r="B104" s="70">
        <f t="shared" si="3"/>
        <v>1367.8811216064578</v>
      </c>
      <c r="C104" s="70">
        <f>A104*Sheet1!D29</f>
        <v>560</v>
      </c>
      <c r="E104" s="70">
        <f t="shared" si="4"/>
        <v>807.8811216064578</v>
      </c>
      <c r="O104" s="70">
        <f>Sheet1!F65</f>
        <v>8.078811216064578</v>
      </c>
    </row>
    <row r="105" spans="1:15" ht="12.75">
      <c r="A105">
        <v>10.1</v>
      </c>
      <c r="B105" s="70">
        <f t="shared" si="3"/>
        <v>1389.7195321507475</v>
      </c>
      <c r="C105" s="70">
        <f>A105*Sheet1!D29</f>
        <v>565.6</v>
      </c>
      <c r="E105" s="70">
        <f t="shared" si="4"/>
        <v>824.1195321507475</v>
      </c>
      <c r="O105" s="70">
        <f>Sheet1!F65</f>
        <v>8.078811216064578</v>
      </c>
    </row>
    <row r="106" spans="1:15" ht="12.75">
      <c r="A106">
        <v>10.2</v>
      </c>
      <c r="B106" s="70">
        <f t="shared" si="3"/>
        <v>1411.7195189193585</v>
      </c>
      <c r="C106" s="70">
        <f>A106*Sheet1!D29</f>
        <v>571.1999999999999</v>
      </c>
      <c r="E106" s="70">
        <f t="shared" si="4"/>
        <v>840.5195189193586</v>
      </c>
      <c r="O106" s="70">
        <f>Sheet1!F65</f>
        <v>8.078811216064578</v>
      </c>
    </row>
    <row r="107" spans="1:15" ht="12.75">
      <c r="A107">
        <v>10.3</v>
      </c>
      <c r="B107" s="70">
        <f t="shared" si="3"/>
        <v>1433.8810819122914</v>
      </c>
      <c r="C107" s="70">
        <f>A107*Sheet1!D29</f>
        <v>576.8000000000001</v>
      </c>
      <c r="E107" s="70">
        <f t="shared" si="4"/>
        <v>857.0810819122912</v>
      </c>
      <c r="O107" s="70">
        <f>Sheet1!F65</f>
        <v>8.078811216064578</v>
      </c>
    </row>
    <row r="108" spans="1:15" ht="12.75">
      <c r="A108">
        <v>10.4</v>
      </c>
      <c r="B108" s="70">
        <f t="shared" si="3"/>
        <v>1456.2042211295447</v>
      </c>
      <c r="C108" s="70">
        <f>A108*Sheet1!D29</f>
        <v>582.4</v>
      </c>
      <c r="E108" s="70">
        <f t="shared" si="4"/>
        <v>873.8042211295448</v>
      </c>
      <c r="O108" s="70">
        <f>Sheet1!F65</f>
        <v>8.078811216064578</v>
      </c>
    </row>
    <row r="109" spans="1:15" ht="12.75">
      <c r="A109">
        <v>10.5</v>
      </c>
      <c r="B109" s="70">
        <f t="shared" si="3"/>
        <v>1478.6889365711197</v>
      </c>
      <c r="C109" s="70">
        <f>A109*Sheet1!D29</f>
        <v>588</v>
      </c>
      <c r="E109" s="70">
        <f t="shared" si="4"/>
        <v>890.6889365711197</v>
      </c>
      <c r="O109" s="70">
        <f>Sheet1!F65</f>
        <v>8.078811216064578</v>
      </c>
    </row>
    <row r="110" spans="1:15" ht="12.75">
      <c r="A110">
        <v>10.6</v>
      </c>
      <c r="B110" s="70">
        <f t="shared" si="3"/>
        <v>1501.335228237016</v>
      </c>
      <c r="C110" s="70">
        <f>A110*Sheet1!D29</f>
        <v>593.6</v>
      </c>
      <c r="E110" s="70">
        <f t="shared" si="4"/>
        <v>907.7352282370159</v>
      </c>
      <c r="O110" s="70">
        <f>Sheet1!F65</f>
        <v>8.078811216064578</v>
      </c>
    </row>
    <row r="111" spans="1:15" ht="12.75">
      <c r="A111">
        <v>10.7</v>
      </c>
      <c r="B111" s="70">
        <f t="shared" si="3"/>
        <v>1524.1430961272333</v>
      </c>
      <c r="C111" s="70">
        <f>A111*Sheet1!D29</f>
        <v>599.1999999999999</v>
      </c>
      <c r="E111" s="70">
        <f t="shared" si="4"/>
        <v>924.9430961272334</v>
      </c>
      <c r="O111" s="70">
        <f>Sheet1!F65</f>
        <v>8.078811216064578</v>
      </c>
    </row>
    <row r="112" spans="1:15" ht="12.75">
      <c r="A112">
        <v>10.8</v>
      </c>
      <c r="B112" s="70">
        <f t="shared" si="3"/>
        <v>1547.1125402417724</v>
      </c>
      <c r="C112" s="70">
        <f>A112*Sheet1!D29</f>
        <v>604.8000000000001</v>
      </c>
      <c r="E112" s="70">
        <f t="shared" si="4"/>
        <v>942.3125402417725</v>
      </c>
      <c r="O112" s="70">
        <f>Sheet1!F65</f>
        <v>8.078811216064578</v>
      </c>
    </row>
    <row r="113" spans="1:15" ht="12.75">
      <c r="A113">
        <v>10.9</v>
      </c>
      <c r="B113" s="70">
        <f t="shared" si="3"/>
        <v>1570.2435605806324</v>
      </c>
      <c r="C113" s="70">
        <f>A113*Sheet1!D29</f>
        <v>610.4</v>
      </c>
      <c r="E113" s="70">
        <f t="shared" si="4"/>
        <v>959.8435605806325</v>
      </c>
      <c r="O113" s="70">
        <f>Sheet1!F65</f>
        <v>8.078811216064578</v>
      </c>
    </row>
    <row r="114" spans="1:15" ht="12.75">
      <c r="A114">
        <v>11</v>
      </c>
      <c r="B114" s="70">
        <f t="shared" si="3"/>
        <v>1593.5361571438139</v>
      </c>
      <c r="C114" s="70">
        <f>A114*Sheet1!D29</f>
        <v>616</v>
      </c>
      <c r="E114" s="70">
        <f t="shared" si="4"/>
        <v>977.5361571438139</v>
      </c>
      <c r="O114" s="70">
        <f>Sheet1!F65</f>
        <v>8.078811216064578</v>
      </c>
    </row>
    <row r="115" spans="1:15" ht="12.75">
      <c r="A115">
        <v>11.1</v>
      </c>
      <c r="B115" s="70">
        <f t="shared" si="3"/>
        <v>1616.9903299313166</v>
      </c>
      <c r="C115" s="70">
        <f>A115*Sheet1!D29</f>
        <v>621.6</v>
      </c>
      <c r="E115" s="70">
        <f t="shared" si="4"/>
        <v>995.3903299313166</v>
      </c>
      <c r="O115" s="70">
        <f>Sheet1!F65</f>
        <v>8.078811216064578</v>
      </c>
    </row>
    <row r="116" spans="1:15" ht="12.75">
      <c r="A116">
        <v>11.2</v>
      </c>
      <c r="B116" s="70">
        <f t="shared" si="3"/>
        <v>1640.6060789431403</v>
      </c>
      <c r="C116" s="70">
        <f>A116*Sheet1!D29</f>
        <v>627.1999999999999</v>
      </c>
      <c r="E116" s="70">
        <f t="shared" si="4"/>
        <v>1013.4060789431405</v>
      </c>
      <c r="O116" s="70">
        <f>Sheet1!F65</f>
        <v>8.078811216064578</v>
      </c>
    </row>
    <row r="117" spans="1:15" ht="12.75">
      <c r="A117">
        <v>11.3</v>
      </c>
      <c r="B117" s="70">
        <f t="shared" si="3"/>
        <v>1664.3834041792861</v>
      </c>
      <c r="C117" s="70">
        <f>A117*Sheet1!D29</f>
        <v>632.8000000000001</v>
      </c>
      <c r="E117" s="70">
        <f t="shared" si="4"/>
        <v>1031.583404179286</v>
      </c>
      <c r="O117" s="70">
        <f>Sheet1!F65</f>
        <v>8.078811216064578</v>
      </c>
    </row>
    <row r="118" spans="1:15" ht="12.75">
      <c r="A118">
        <v>11.4</v>
      </c>
      <c r="B118" s="70">
        <f t="shared" si="3"/>
        <v>1688.3223056397524</v>
      </c>
      <c r="C118" s="70">
        <f>A118*Sheet1!D29</f>
        <v>638.4</v>
      </c>
      <c r="E118" s="70">
        <f t="shared" si="4"/>
        <v>1049.9223056397525</v>
      </c>
      <c r="O118" s="70">
        <f>Sheet1!F65</f>
        <v>8.078811216064578</v>
      </c>
    </row>
    <row r="119" spans="1:15" ht="12.75">
      <c r="A119">
        <v>11.5</v>
      </c>
      <c r="B119" s="70">
        <f t="shared" si="3"/>
        <v>1712.4227833245404</v>
      </c>
      <c r="C119" s="70">
        <f>A119*Sheet1!D29</f>
        <v>644</v>
      </c>
      <c r="E119" s="70">
        <f t="shared" si="4"/>
        <v>1068.4227833245404</v>
      </c>
      <c r="O119" s="70">
        <f>Sheet1!F65</f>
        <v>8.078811216064578</v>
      </c>
    </row>
    <row r="120" spans="1:15" ht="12.75">
      <c r="A120">
        <v>11.6</v>
      </c>
      <c r="B120" s="70">
        <f t="shared" si="3"/>
        <v>1736.6848372336494</v>
      </c>
      <c r="C120" s="70">
        <f>A120*Sheet1!D29</f>
        <v>649.6</v>
      </c>
      <c r="E120" s="70">
        <f t="shared" si="4"/>
        <v>1087.0848372336495</v>
      </c>
      <c r="O120" s="70">
        <f>Sheet1!F65</f>
        <v>8.078811216064578</v>
      </c>
    </row>
    <row r="121" spans="1:15" ht="12.75">
      <c r="A121">
        <v>11.7</v>
      </c>
      <c r="B121" s="70">
        <f t="shared" si="3"/>
        <v>1761.1084673670798</v>
      </c>
      <c r="C121" s="70">
        <f>A121*Sheet1!D29</f>
        <v>655.1999999999999</v>
      </c>
      <c r="E121" s="70">
        <f t="shared" si="4"/>
        <v>1105.90846736708</v>
      </c>
      <c r="O121" s="70">
        <f>Sheet1!F65</f>
        <v>8.078811216064578</v>
      </c>
    </row>
    <row r="122" spans="1:15" ht="12.75">
      <c r="A122">
        <v>11.8</v>
      </c>
      <c r="B122" s="70">
        <f t="shared" si="3"/>
        <v>1785.693673724832</v>
      </c>
      <c r="C122" s="70">
        <f>A122*Sheet1!D29</f>
        <v>660.8000000000001</v>
      </c>
      <c r="E122" s="70">
        <f t="shared" si="4"/>
        <v>1124.8936737248318</v>
      </c>
      <c r="O122" s="70">
        <f>Sheet1!F65</f>
        <v>8.078811216064578</v>
      </c>
    </row>
    <row r="123" spans="1:15" ht="12.75">
      <c r="A123">
        <v>11.9</v>
      </c>
      <c r="B123" s="70">
        <f t="shared" si="3"/>
        <v>1810.4404563069052</v>
      </c>
      <c r="C123" s="70">
        <f>A123*Sheet1!D29</f>
        <v>666.4</v>
      </c>
      <c r="E123" s="70">
        <f t="shared" si="4"/>
        <v>1144.040456306905</v>
      </c>
      <c r="O123" s="70">
        <f>Sheet1!F65</f>
        <v>8.078811216064578</v>
      </c>
    </row>
    <row r="124" spans="1:15" ht="12.75">
      <c r="A124">
        <v>12</v>
      </c>
      <c r="B124" s="70">
        <f t="shared" si="3"/>
        <v>1835.3488151132992</v>
      </c>
      <c r="C124" s="70">
        <f>A124*Sheet1!D29</f>
        <v>672</v>
      </c>
      <c r="E124" s="70">
        <f t="shared" si="4"/>
        <v>1163.3488151132992</v>
      </c>
      <c r="O124" s="70">
        <f>Sheet1!F65</f>
        <v>8.078811216064578</v>
      </c>
    </row>
    <row r="125" spans="1:15" ht="12.75">
      <c r="A125">
        <v>12.1</v>
      </c>
      <c r="B125" s="70">
        <f t="shared" si="3"/>
        <v>1860.4187501440147</v>
      </c>
      <c r="C125" s="70">
        <f>A125*Sheet1!D29</f>
        <v>677.6</v>
      </c>
      <c r="E125" s="70">
        <f t="shared" si="4"/>
        <v>1182.8187501440148</v>
      </c>
      <c r="O125" s="70">
        <f>Sheet1!F65</f>
        <v>8.078811216064578</v>
      </c>
    </row>
    <row r="126" spans="1:15" ht="12.75">
      <c r="A126">
        <v>12.2</v>
      </c>
      <c r="B126" s="70">
        <f t="shared" si="3"/>
        <v>1885.6502613990515</v>
      </c>
      <c r="C126" s="70">
        <f>A126*Sheet1!D29</f>
        <v>683.1999999999999</v>
      </c>
      <c r="E126" s="70">
        <f t="shared" si="4"/>
        <v>1202.4502613990514</v>
      </c>
      <c r="O126" s="70">
        <f>Sheet1!F65</f>
        <v>8.078811216064578</v>
      </c>
    </row>
    <row r="127" spans="1:15" ht="12.75">
      <c r="A127">
        <v>12.3</v>
      </c>
      <c r="B127" s="70">
        <f t="shared" si="3"/>
        <v>1911.0433488784101</v>
      </c>
      <c r="C127" s="70">
        <f>A127*Sheet1!D29</f>
        <v>688.8000000000001</v>
      </c>
      <c r="E127" s="70">
        <f t="shared" si="4"/>
        <v>1222.2433488784102</v>
      </c>
      <c r="O127" s="70">
        <f>Sheet1!F65</f>
        <v>8.078811216064578</v>
      </c>
    </row>
    <row r="128" spans="1:15" ht="12.75">
      <c r="A128">
        <v>12.4</v>
      </c>
      <c r="B128" s="70">
        <f t="shared" si="3"/>
        <v>1936.5980125820897</v>
      </c>
      <c r="C128" s="70">
        <f>A128*Sheet1!D29</f>
        <v>694.4</v>
      </c>
      <c r="E128" s="70">
        <f t="shared" si="4"/>
        <v>1242.1980125820896</v>
      </c>
      <c r="O128" s="70">
        <f>Sheet1!F65</f>
        <v>8.078811216064578</v>
      </c>
    </row>
    <row r="129" spans="1:15" ht="12.75">
      <c r="A129">
        <v>12.5</v>
      </c>
      <c r="B129" s="70">
        <f t="shared" si="3"/>
        <v>1962.3142525100902</v>
      </c>
      <c r="C129" s="70">
        <f>A129*Sheet1!D29</f>
        <v>700</v>
      </c>
      <c r="E129" s="70">
        <f t="shared" si="4"/>
        <v>1262.3142525100902</v>
      </c>
      <c r="O129" s="70">
        <f>Sheet1!F65</f>
        <v>8.078811216064578</v>
      </c>
    </row>
    <row r="130" spans="1:15" ht="12.75">
      <c r="A130">
        <v>12.6</v>
      </c>
      <c r="B130" s="70">
        <f t="shared" si="3"/>
        <v>1988.192068662412</v>
      </c>
      <c r="C130" s="70">
        <f>A130*Sheet1!D29</f>
        <v>705.6</v>
      </c>
      <c r="E130" s="70">
        <f t="shared" si="4"/>
        <v>1282.5920686624122</v>
      </c>
      <c r="O130" s="70">
        <f>Sheet1!F65</f>
        <v>8.078811216064578</v>
      </c>
    </row>
    <row r="131" spans="1:15" ht="12.75">
      <c r="A131">
        <v>12.7</v>
      </c>
      <c r="B131" s="70">
        <f t="shared" si="3"/>
        <v>2014.2314610390558</v>
      </c>
      <c r="C131" s="70">
        <f>A131*Sheet1!D29</f>
        <v>711.1999999999999</v>
      </c>
      <c r="E131" s="70">
        <f t="shared" si="4"/>
        <v>1303.0314610390558</v>
      </c>
      <c r="O131" s="70">
        <f>Sheet1!F65</f>
        <v>8.078811216064578</v>
      </c>
    </row>
    <row r="132" spans="1:15" ht="12.75">
      <c r="A132">
        <v>12.8</v>
      </c>
      <c r="B132" s="70">
        <f t="shared" si="3"/>
        <v>2040.432429640021</v>
      </c>
      <c r="C132" s="70">
        <f>A132*Sheet1!D29</f>
        <v>716.8000000000001</v>
      </c>
      <c r="E132" s="70">
        <f t="shared" si="4"/>
        <v>1323.6324296400207</v>
      </c>
      <c r="O132" s="70">
        <f>Sheet1!F65</f>
        <v>8.078811216064578</v>
      </c>
    </row>
    <row r="133" spans="1:15" ht="12.75">
      <c r="A133">
        <v>12.9</v>
      </c>
      <c r="B133" s="70">
        <f aca="true" t="shared" si="5" ref="B133:B196">C133+E133</f>
        <v>2066.7949744653065</v>
      </c>
      <c r="C133" s="70">
        <f>A133*Sheet1!D29</f>
        <v>722.4</v>
      </c>
      <c r="E133" s="70">
        <f aca="true" t="shared" si="6" ref="E133:E196">(A133*A133)*O133</f>
        <v>1344.3949744653064</v>
      </c>
      <c r="O133" s="70">
        <f>Sheet1!F65</f>
        <v>8.078811216064578</v>
      </c>
    </row>
    <row r="134" spans="1:15" ht="12.75">
      <c r="A134">
        <v>13</v>
      </c>
      <c r="B134" s="70">
        <f t="shared" si="5"/>
        <v>2093.319095514914</v>
      </c>
      <c r="C134" s="70">
        <f>A134*Sheet1!D29</f>
        <v>728</v>
      </c>
      <c r="E134" s="70">
        <f t="shared" si="6"/>
        <v>1365.3190955149137</v>
      </c>
      <c r="O134" s="70">
        <f>Sheet1!F65</f>
        <v>8.078811216064578</v>
      </c>
    </row>
    <row r="135" spans="1:15" ht="12.75">
      <c r="A135">
        <v>13.1</v>
      </c>
      <c r="B135" s="70">
        <f t="shared" si="5"/>
        <v>2120.004792788842</v>
      </c>
      <c r="C135" s="70">
        <f>A135*Sheet1!D29</f>
        <v>733.6</v>
      </c>
      <c r="E135" s="70">
        <f t="shared" si="6"/>
        <v>1386.404792788842</v>
      </c>
      <c r="O135" s="70">
        <f>Sheet1!F65</f>
        <v>8.078811216064578</v>
      </c>
    </row>
    <row r="136" spans="1:15" ht="12.75">
      <c r="A136">
        <v>13.2</v>
      </c>
      <c r="B136" s="70">
        <f t="shared" si="5"/>
        <v>2146.852066287092</v>
      </c>
      <c r="C136" s="70">
        <f>A136*Sheet1!D29</f>
        <v>739.1999999999999</v>
      </c>
      <c r="E136" s="70">
        <f t="shared" si="6"/>
        <v>1407.6520662870919</v>
      </c>
      <c r="O136" s="70">
        <f>Sheet1!F65</f>
        <v>8.078811216064578</v>
      </c>
    </row>
    <row r="137" spans="1:15" ht="12.75">
      <c r="A137">
        <v>13.3</v>
      </c>
      <c r="B137" s="70">
        <f t="shared" si="5"/>
        <v>2173.8609160096635</v>
      </c>
      <c r="C137" s="70">
        <f>A137*Sheet1!D29</f>
        <v>744.8000000000001</v>
      </c>
      <c r="E137" s="70">
        <f t="shared" si="6"/>
        <v>1429.0609160096633</v>
      </c>
      <c r="O137" s="70">
        <f>Sheet1!F65</f>
        <v>8.078811216064578</v>
      </c>
    </row>
    <row r="138" spans="1:15" ht="12.75">
      <c r="A138">
        <v>13.4</v>
      </c>
      <c r="B138" s="70">
        <f t="shared" si="5"/>
        <v>2201.0313419565555</v>
      </c>
      <c r="C138" s="70">
        <f>A138*Sheet1!D29</f>
        <v>750.4</v>
      </c>
      <c r="E138" s="70">
        <f t="shared" si="6"/>
        <v>1450.6313419565556</v>
      </c>
      <c r="O138" s="70">
        <f>Sheet1!F65</f>
        <v>8.078811216064578</v>
      </c>
    </row>
    <row r="139" spans="1:15" ht="12.75">
      <c r="A139">
        <v>13.5</v>
      </c>
      <c r="B139" s="70">
        <f t="shared" si="5"/>
        <v>2228.3633441277693</v>
      </c>
      <c r="C139" s="70">
        <f>A139*Sheet1!D29</f>
        <v>756</v>
      </c>
      <c r="E139" s="70">
        <f t="shared" si="6"/>
        <v>1472.3633441277693</v>
      </c>
      <c r="O139" s="70">
        <f>Sheet1!F65</f>
        <v>8.078811216064578</v>
      </c>
    </row>
    <row r="140" spans="1:15" ht="12.75">
      <c r="A140">
        <v>13.6</v>
      </c>
      <c r="B140" s="70">
        <f t="shared" si="5"/>
        <v>2255.856922523304</v>
      </c>
      <c r="C140" s="70">
        <f>A140*Sheet1!D29</f>
        <v>761.6</v>
      </c>
      <c r="E140" s="70">
        <f t="shared" si="6"/>
        <v>1494.2569225233042</v>
      </c>
      <c r="O140" s="70">
        <f>Sheet1!F65</f>
        <v>8.078811216064578</v>
      </c>
    </row>
    <row r="141" spans="1:15" ht="12.75">
      <c r="A141">
        <v>13.7</v>
      </c>
      <c r="B141" s="70">
        <f t="shared" si="5"/>
        <v>2283.5120771431602</v>
      </c>
      <c r="C141" s="70">
        <f>A141*Sheet1!D29</f>
        <v>767.1999999999999</v>
      </c>
      <c r="E141" s="70">
        <f t="shared" si="6"/>
        <v>1516.3120771431604</v>
      </c>
      <c r="O141" s="70">
        <f>Sheet1!F65</f>
        <v>8.078811216064578</v>
      </c>
    </row>
    <row r="142" spans="1:15" ht="12.75">
      <c r="A142">
        <v>13.8</v>
      </c>
      <c r="B142" s="70">
        <f t="shared" si="5"/>
        <v>2311.3288079873387</v>
      </c>
      <c r="C142" s="70">
        <f>A142*Sheet1!D29</f>
        <v>772.8000000000001</v>
      </c>
      <c r="E142" s="70">
        <f t="shared" si="6"/>
        <v>1538.5288079873385</v>
      </c>
      <c r="O142" s="70">
        <f>Sheet1!F65</f>
        <v>8.078811216064578</v>
      </c>
    </row>
    <row r="143" spans="1:15" ht="12.75">
      <c r="A143">
        <v>13.9</v>
      </c>
      <c r="B143" s="70">
        <f t="shared" si="5"/>
        <v>2339.307115055837</v>
      </c>
      <c r="C143" s="70">
        <f>A143*Sheet1!D29</f>
        <v>778.4</v>
      </c>
      <c r="E143" s="70">
        <f t="shared" si="6"/>
        <v>1560.907115055837</v>
      </c>
      <c r="O143" s="70">
        <f>Sheet1!F65</f>
        <v>8.078811216064578</v>
      </c>
    </row>
    <row r="144" spans="1:15" ht="12.75">
      <c r="A144">
        <v>14</v>
      </c>
      <c r="B144" s="70">
        <f t="shared" si="5"/>
        <v>2367.446998348657</v>
      </c>
      <c r="C144" s="70">
        <f>A144*Sheet1!D29</f>
        <v>784</v>
      </c>
      <c r="E144" s="70">
        <f t="shared" si="6"/>
        <v>1583.4469983486572</v>
      </c>
      <c r="O144" s="70">
        <f>Sheet1!F65</f>
        <v>8.078811216064578</v>
      </c>
    </row>
    <row r="145" spans="1:15" ht="12.75">
      <c r="A145">
        <v>14.1</v>
      </c>
      <c r="B145" s="70">
        <f t="shared" si="5"/>
        <v>2395.7484578657986</v>
      </c>
      <c r="C145" s="70">
        <f>A145*Sheet1!D29</f>
        <v>789.6</v>
      </c>
      <c r="E145" s="70">
        <f t="shared" si="6"/>
        <v>1606.1484578657987</v>
      </c>
      <c r="O145" s="70">
        <f>Sheet1!F65</f>
        <v>8.078811216064578</v>
      </c>
    </row>
    <row r="146" spans="1:15" ht="12.75">
      <c r="A146">
        <v>14.2</v>
      </c>
      <c r="B146" s="70">
        <f t="shared" si="5"/>
        <v>2424.211493607261</v>
      </c>
      <c r="C146" s="70">
        <f>A146*Sheet1!D29</f>
        <v>795.1999999999999</v>
      </c>
      <c r="E146" s="70">
        <f t="shared" si="6"/>
        <v>1629.0114936072614</v>
      </c>
      <c r="O146" s="70">
        <f>Sheet1!F65</f>
        <v>8.078811216064578</v>
      </c>
    </row>
    <row r="147" spans="1:15" ht="12.75">
      <c r="A147">
        <v>14.3</v>
      </c>
      <c r="B147" s="70">
        <f t="shared" si="5"/>
        <v>2452.8361055730456</v>
      </c>
      <c r="C147" s="70">
        <f>A147*Sheet1!D29</f>
        <v>800.8000000000001</v>
      </c>
      <c r="E147" s="70">
        <f t="shared" si="6"/>
        <v>1652.0361055730457</v>
      </c>
      <c r="O147" s="70">
        <f>Sheet1!F65</f>
        <v>8.078811216064578</v>
      </c>
    </row>
    <row r="148" spans="1:15" ht="12.75">
      <c r="A148">
        <v>14.4</v>
      </c>
      <c r="B148" s="70">
        <f t="shared" si="5"/>
        <v>2481.622293763151</v>
      </c>
      <c r="C148" s="70">
        <f>A148*Sheet1!D29</f>
        <v>806.4</v>
      </c>
      <c r="E148" s="70">
        <f t="shared" si="6"/>
        <v>1675.222293763151</v>
      </c>
      <c r="O148" s="70">
        <f>Sheet1!F65</f>
        <v>8.078811216064578</v>
      </c>
    </row>
    <row r="149" spans="1:15" ht="12.75">
      <c r="A149">
        <v>14.5</v>
      </c>
      <c r="B149" s="70">
        <f t="shared" si="5"/>
        <v>2510.5700581775773</v>
      </c>
      <c r="C149" s="70">
        <f>A149*Sheet1!D29</f>
        <v>812</v>
      </c>
      <c r="E149" s="70">
        <f t="shared" si="6"/>
        <v>1698.5700581775775</v>
      </c>
      <c r="O149" s="70">
        <f>Sheet1!F65</f>
        <v>8.078811216064578</v>
      </c>
    </row>
    <row r="150" spans="1:15" ht="12.75">
      <c r="A150">
        <v>14.6</v>
      </c>
      <c r="B150" s="70">
        <f t="shared" si="5"/>
        <v>2539.6793988163254</v>
      </c>
      <c r="C150" s="70">
        <f>A150*Sheet1!D29</f>
        <v>817.6</v>
      </c>
      <c r="E150" s="70">
        <f t="shared" si="6"/>
        <v>1722.0793988163255</v>
      </c>
      <c r="O150" s="70">
        <f>Sheet1!F65</f>
        <v>8.078811216064578</v>
      </c>
    </row>
    <row r="151" spans="1:15" ht="12.75">
      <c r="A151">
        <v>14.7</v>
      </c>
      <c r="B151" s="70">
        <f t="shared" si="5"/>
        <v>2568.9503156793944</v>
      </c>
      <c r="C151" s="70">
        <f>A151*Sheet1!D29</f>
        <v>823.1999999999999</v>
      </c>
      <c r="E151" s="70">
        <f t="shared" si="6"/>
        <v>1745.7503156793944</v>
      </c>
      <c r="O151" s="70">
        <f>Sheet1!F65</f>
        <v>8.078811216064578</v>
      </c>
    </row>
    <row r="152" spans="1:15" ht="12.75">
      <c r="A152">
        <v>14.8</v>
      </c>
      <c r="B152" s="70">
        <f t="shared" si="5"/>
        <v>2598.3828087667853</v>
      </c>
      <c r="C152" s="70">
        <f>A152*Sheet1!D29</f>
        <v>828.8000000000001</v>
      </c>
      <c r="E152" s="70">
        <f t="shared" si="6"/>
        <v>1769.5828087667853</v>
      </c>
      <c r="O152" s="70">
        <f>Sheet1!F65</f>
        <v>8.078811216064578</v>
      </c>
    </row>
    <row r="153" spans="1:15" ht="12.75">
      <c r="A153">
        <v>14.9</v>
      </c>
      <c r="B153" s="70">
        <f t="shared" si="5"/>
        <v>2627.976878078497</v>
      </c>
      <c r="C153" s="70">
        <f>A153*Sheet1!D29</f>
        <v>834.4</v>
      </c>
      <c r="E153" s="70">
        <f t="shared" si="6"/>
        <v>1793.576878078497</v>
      </c>
      <c r="O153" s="70">
        <f>Sheet1!F65</f>
        <v>8.078811216064578</v>
      </c>
    </row>
    <row r="154" spans="1:15" ht="12.75">
      <c r="A154">
        <v>15</v>
      </c>
      <c r="B154" s="70">
        <f t="shared" si="5"/>
        <v>2657.73252361453</v>
      </c>
      <c r="C154" s="70">
        <f>A154*Sheet1!D29</f>
        <v>840</v>
      </c>
      <c r="E154" s="70">
        <f t="shared" si="6"/>
        <v>1817.73252361453</v>
      </c>
      <c r="O154" s="70">
        <f>Sheet1!F65</f>
        <v>8.078811216064578</v>
      </c>
    </row>
    <row r="155" spans="1:15" ht="12.75">
      <c r="A155">
        <v>15.1</v>
      </c>
      <c r="B155" s="70">
        <f t="shared" si="5"/>
        <v>2687.6497453748843</v>
      </c>
      <c r="C155" s="70">
        <f>A155*Sheet1!D29</f>
        <v>845.6</v>
      </c>
      <c r="E155" s="70">
        <f t="shared" si="6"/>
        <v>1842.0497453748842</v>
      </c>
      <c r="O155" s="70">
        <f>Sheet1!F65</f>
        <v>8.078811216064578</v>
      </c>
    </row>
    <row r="156" spans="1:15" ht="12.75">
      <c r="A156">
        <v>15.2</v>
      </c>
      <c r="B156" s="70">
        <f t="shared" si="5"/>
        <v>2717.72854335956</v>
      </c>
      <c r="C156" s="70">
        <f>A156*Sheet1!D29</f>
        <v>851.1999999999999</v>
      </c>
      <c r="E156" s="70">
        <f t="shared" si="6"/>
        <v>1866.52854335956</v>
      </c>
      <c r="O156" s="70">
        <f>Sheet1!F65</f>
        <v>8.078811216064578</v>
      </c>
    </row>
    <row r="157" spans="1:15" ht="12.75">
      <c r="A157">
        <v>15.3</v>
      </c>
      <c r="B157" s="70">
        <f t="shared" si="5"/>
        <v>2747.968917568557</v>
      </c>
      <c r="C157" s="70">
        <f>A157*Sheet1!D29</f>
        <v>856.8000000000001</v>
      </c>
      <c r="E157" s="70">
        <f t="shared" si="6"/>
        <v>1891.1689175685572</v>
      </c>
      <c r="O157" s="70">
        <f>Sheet1!F65</f>
        <v>8.078811216064578</v>
      </c>
    </row>
    <row r="158" spans="1:15" ht="12.75">
      <c r="A158">
        <v>15.4</v>
      </c>
      <c r="B158" s="70">
        <f t="shared" si="5"/>
        <v>2778.3708680018754</v>
      </c>
      <c r="C158" s="70">
        <f>A158*Sheet1!D29</f>
        <v>862.4</v>
      </c>
      <c r="E158" s="70">
        <f t="shared" si="6"/>
        <v>1915.9708680018755</v>
      </c>
      <c r="O158" s="70">
        <f>Sheet1!F65</f>
        <v>8.078811216064578</v>
      </c>
    </row>
    <row r="159" spans="1:15" ht="12.75">
      <c r="A159">
        <v>15.5</v>
      </c>
      <c r="B159" s="70">
        <f t="shared" si="5"/>
        <v>2808.9343946595145</v>
      </c>
      <c r="C159" s="70">
        <f>A159*Sheet1!D29</f>
        <v>868</v>
      </c>
      <c r="E159" s="70">
        <f t="shared" si="6"/>
        <v>1940.9343946595147</v>
      </c>
      <c r="O159" s="70">
        <f>Sheet1!F65</f>
        <v>8.078811216064578</v>
      </c>
    </row>
    <row r="160" spans="1:15" ht="12.75">
      <c r="A160">
        <v>15.6</v>
      </c>
      <c r="B160" s="70">
        <f t="shared" si="5"/>
        <v>2839.6594975414755</v>
      </c>
      <c r="C160" s="70">
        <f>A160*Sheet1!D29</f>
        <v>873.6</v>
      </c>
      <c r="E160" s="70">
        <f t="shared" si="6"/>
        <v>1966.0594975414756</v>
      </c>
      <c r="O160" s="70">
        <f>Sheet1!F65</f>
        <v>8.078811216064578</v>
      </c>
    </row>
    <row r="161" spans="1:15" ht="12.75">
      <c r="A161">
        <v>15.7</v>
      </c>
      <c r="B161" s="70">
        <f t="shared" si="5"/>
        <v>2870.5461766477574</v>
      </c>
      <c r="C161" s="70">
        <f>A161*Sheet1!D29</f>
        <v>879.1999999999999</v>
      </c>
      <c r="E161" s="70">
        <f t="shared" si="6"/>
        <v>1991.3461766477576</v>
      </c>
      <c r="O161" s="70">
        <f>Sheet1!F65</f>
        <v>8.078811216064578</v>
      </c>
    </row>
    <row r="162" spans="1:15" ht="12.75">
      <c r="A162">
        <v>15.8</v>
      </c>
      <c r="B162" s="70">
        <f t="shared" si="5"/>
        <v>2901.594431978361</v>
      </c>
      <c r="C162" s="70">
        <f>A162*Sheet1!D29</f>
        <v>884.8000000000001</v>
      </c>
      <c r="E162" s="70">
        <f t="shared" si="6"/>
        <v>2016.7944319783612</v>
      </c>
      <c r="O162" s="70">
        <f>Sheet1!F65</f>
        <v>8.078811216064578</v>
      </c>
    </row>
    <row r="163" spans="1:15" ht="12.75">
      <c r="A163">
        <v>15.9</v>
      </c>
      <c r="B163" s="70">
        <f t="shared" si="5"/>
        <v>2932.804263533286</v>
      </c>
      <c r="C163" s="70">
        <f>A163*Sheet1!D29</f>
        <v>890.4</v>
      </c>
      <c r="E163" s="70">
        <f t="shared" si="6"/>
        <v>2042.404263533286</v>
      </c>
      <c r="O163" s="70">
        <f>Sheet1!F65</f>
        <v>8.078811216064578</v>
      </c>
    </row>
    <row r="164" spans="1:15" ht="12.75">
      <c r="A164">
        <v>16</v>
      </c>
      <c r="B164" s="70">
        <f t="shared" si="5"/>
        <v>2964.175671312532</v>
      </c>
      <c r="C164" s="70">
        <f>A164*Sheet1!D29</f>
        <v>896</v>
      </c>
      <c r="E164" s="70">
        <f t="shared" si="6"/>
        <v>2068.175671312532</v>
      </c>
      <c r="O164" s="70">
        <f>Sheet1!F65</f>
        <v>8.078811216064578</v>
      </c>
    </row>
    <row r="165" spans="1:15" ht="12.75">
      <c r="A165">
        <v>16.1</v>
      </c>
      <c r="B165" s="70">
        <f t="shared" si="5"/>
        <v>2995.7086553161</v>
      </c>
      <c r="C165" s="70">
        <f>A165*Sheet1!D29</f>
        <v>901.6000000000001</v>
      </c>
      <c r="E165" s="70">
        <f t="shared" si="6"/>
        <v>2094.1086553160994</v>
      </c>
      <c r="O165" s="70">
        <f>Sheet1!F65</f>
        <v>8.078811216064578</v>
      </c>
    </row>
    <row r="166" spans="1:15" ht="12.75">
      <c r="A166">
        <v>16.2</v>
      </c>
      <c r="B166" s="70">
        <f t="shared" si="5"/>
        <v>3027.4032155439877</v>
      </c>
      <c r="C166" s="70">
        <f>A166*Sheet1!D29</f>
        <v>907.1999999999999</v>
      </c>
      <c r="E166" s="70">
        <f t="shared" si="6"/>
        <v>2120.203215543988</v>
      </c>
      <c r="O166" s="70">
        <f>Sheet1!F65</f>
        <v>8.078811216064578</v>
      </c>
    </row>
    <row r="167" spans="1:15" ht="12.75">
      <c r="A167">
        <v>16.3</v>
      </c>
      <c r="B167" s="70">
        <f t="shared" si="5"/>
        <v>3059.259351996198</v>
      </c>
      <c r="C167" s="70">
        <f>A167*Sheet1!D29</f>
        <v>912.8000000000001</v>
      </c>
      <c r="E167" s="70">
        <f t="shared" si="6"/>
        <v>2146.4593519961977</v>
      </c>
      <c r="O167" s="70">
        <f>Sheet1!F65</f>
        <v>8.078811216064578</v>
      </c>
    </row>
    <row r="168" spans="1:15" ht="12.75">
      <c r="A168">
        <v>16.4</v>
      </c>
      <c r="B168" s="70">
        <f t="shared" si="5"/>
        <v>3091.2770646727286</v>
      </c>
      <c r="C168" s="70">
        <f>A168*Sheet1!D29</f>
        <v>918.3999999999999</v>
      </c>
      <c r="E168" s="70">
        <f t="shared" si="6"/>
        <v>2172.8770646727285</v>
      </c>
      <c r="O168" s="70">
        <f>Sheet1!F65</f>
        <v>8.078811216064578</v>
      </c>
    </row>
    <row r="169" spans="1:15" ht="12.75">
      <c r="A169">
        <v>16.5</v>
      </c>
      <c r="B169" s="70">
        <f t="shared" si="5"/>
        <v>3123.4563535735815</v>
      </c>
      <c r="C169" s="70">
        <f>A169*Sheet1!D29</f>
        <v>924</v>
      </c>
      <c r="E169" s="70">
        <f t="shared" si="6"/>
        <v>2199.4563535735815</v>
      </c>
      <c r="O169" s="70">
        <f>Sheet1!F65</f>
        <v>8.078811216064578</v>
      </c>
    </row>
    <row r="170" spans="1:15" ht="12.75">
      <c r="A170">
        <v>16.6</v>
      </c>
      <c r="B170" s="70">
        <f t="shared" si="5"/>
        <v>3155.7972186987554</v>
      </c>
      <c r="C170" s="70">
        <f>A170*Sheet1!D29</f>
        <v>929.6000000000001</v>
      </c>
      <c r="E170" s="70">
        <f t="shared" si="6"/>
        <v>2226.1972186987555</v>
      </c>
      <c r="O170" s="70">
        <f>Sheet1!F65</f>
        <v>8.078811216064578</v>
      </c>
    </row>
    <row r="171" spans="1:15" ht="12.75">
      <c r="A171">
        <v>16.7</v>
      </c>
      <c r="B171" s="70">
        <f t="shared" si="5"/>
        <v>3188.2996600482497</v>
      </c>
      <c r="C171" s="70">
        <f>A171*Sheet1!D29</f>
        <v>935.1999999999999</v>
      </c>
      <c r="E171" s="70">
        <f t="shared" si="6"/>
        <v>2253.09966004825</v>
      </c>
      <c r="O171" s="70">
        <f>Sheet1!F65</f>
        <v>8.078811216064578</v>
      </c>
    </row>
    <row r="172" spans="1:15" ht="12.75">
      <c r="A172">
        <v>16.8</v>
      </c>
      <c r="B172" s="70">
        <f t="shared" si="5"/>
        <v>3220.963677622067</v>
      </c>
      <c r="C172" s="70">
        <f>A172*Sheet1!D29</f>
        <v>940.8000000000001</v>
      </c>
      <c r="E172" s="70">
        <f t="shared" si="6"/>
        <v>2280.1636776220666</v>
      </c>
      <c r="O172" s="70">
        <f>Sheet1!F65</f>
        <v>8.078811216064578</v>
      </c>
    </row>
    <row r="173" spans="1:15" ht="12.75">
      <c r="A173">
        <v>16.9</v>
      </c>
      <c r="B173" s="70">
        <f t="shared" si="5"/>
        <v>3253.7892714202035</v>
      </c>
      <c r="C173" s="70">
        <f>A173*Sheet1!D29</f>
        <v>946.3999999999999</v>
      </c>
      <c r="E173" s="70">
        <f t="shared" si="6"/>
        <v>2307.389271420204</v>
      </c>
      <c r="O173" s="70">
        <f>Sheet1!F65</f>
        <v>8.078811216064578</v>
      </c>
    </row>
    <row r="174" spans="1:15" ht="12.75">
      <c r="A174">
        <v>17</v>
      </c>
      <c r="B174" s="70">
        <f t="shared" si="5"/>
        <v>3286.776441442663</v>
      </c>
      <c r="C174" s="70">
        <f>A174*Sheet1!D29</f>
        <v>952</v>
      </c>
      <c r="E174" s="70">
        <f t="shared" si="6"/>
        <v>2334.776441442663</v>
      </c>
      <c r="O174" s="70">
        <f>Sheet1!F65</f>
        <v>8.078811216064578</v>
      </c>
    </row>
    <row r="175" spans="1:15" ht="12.75">
      <c r="A175">
        <v>17.1</v>
      </c>
      <c r="B175" s="70">
        <f t="shared" si="5"/>
        <v>3319.925187689443</v>
      </c>
      <c r="C175" s="70">
        <f>A175*Sheet1!D29</f>
        <v>957.6000000000001</v>
      </c>
      <c r="E175" s="70">
        <f t="shared" si="6"/>
        <v>2362.3251876894433</v>
      </c>
      <c r="O175" s="70">
        <f>Sheet1!F65</f>
        <v>8.078811216064578</v>
      </c>
    </row>
    <row r="176" spans="1:15" ht="12.75">
      <c r="A176">
        <v>17.2</v>
      </c>
      <c r="B176" s="70">
        <f t="shared" si="5"/>
        <v>3353.2355101605444</v>
      </c>
      <c r="C176" s="70">
        <f>A176*Sheet1!D29</f>
        <v>963.1999999999999</v>
      </c>
      <c r="E176" s="70">
        <f t="shared" si="6"/>
        <v>2390.0355101605446</v>
      </c>
      <c r="O176" s="70">
        <f>Sheet1!F65</f>
        <v>8.078811216064578</v>
      </c>
    </row>
    <row r="177" spans="1:15" ht="12.75">
      <c r="A177">
        <v>17.3</v>
      </c>
      <c r="B177" s="70">
        <f t="shared" si="5"/>
        <v>3386.707408855968</v>
      </c>
      <c r="C177" s="70">
        <f>A177*Sheet1!D29</f>
        <v>968.8000000000001</v>
      </c>
      <c r="E177" s="70">
        <f t="shared" si="6"/>
        <v>2417.907408855968</v>
      </c>
      <c r="O177" s="70">
        <f>Sheet1!F65</f>
        <v>8.078811216064578</v>
      </c>
    </row>
    <row r="178" spans="1:15" ht="12.75">
      <c r="A178">
        <v>17.4</v>
      </c>
      <c r="B178" s="70">
        <f t="shared" si="5"/>
        <v>3420.3408837757106</v>
      </c>
      <c r="C178" s="70">
        <f>A178*Sheet1!D29</f>
        <v>974.3999999999999</v>
      </c>
      <c r="E178" s="70">
        <f t="shared" si="6"/>
        <v>2445.940883775711</v>
      </c>
      <c r="O178" s="70">
        <f>Sheet1!F65</f>
        <v>8.078811216064578</v>
      </c>
    </row>
    <row r="179" spans="1:15" ht="12.75">
      <c r="A179">
        <v>17.5</v>
      </c>
      <c r="B179" s="70">
        <f t="shared" si="5"/>
        <v>3454.135934919777</v>
      </c>
      <c r="C179" s="70">
        <f>A179*Sheet1!D29</f>
        <v>980</v>
      </c>
      <c r="E179" s="70">
        <f t="shared" si="6"/>
        <v>2474.135934919777</v>
      </c>
      <c r="O179" s="70">
        <f>Sheet1!F65</f>
        <v>8.078811216064578</v>
      </c>
    </row>
    <row r="180" spans="1:15" ht="12.75">
      <c r="A180">
        <v>17.6</v>
      </c>
      <c r="B180" s="70">
        <f t="shared" si="5"/>
        <v>3488.092562288164</v>
      </c>
      <c r="C180" s="70">
        <f>A180*Sheet1!D29</f>
        <v>985.6000000000001</v>
      </c>
      <c r="E180" s="70">
        <f t="shared" si="6"/>
        <v>2502.492562288164</v>
      </c>
      <c r="O180" s="70">
        <f>Sheet1!F65</f>
        <v>8.078811216064578</v>
      </c>
    </row>
    <row r="181" spans="1:15" ht="12.75">
      <c r="A181">
        <v>17.7</v>
      </c>
      <c r="B181" s="70">
        <f t="shared" si="5"/>
        <v>3522.210765880871</v>
      </c>
      <c r="C181" s="70">
        <f>A181*Sheet1!D29</f>
        <v>991.1999999999999</v>
      </c>
      <c r="E181" s="70">
        <f t="shared" si="6"/>
        <v>2531.010765880871</v>
      </c>
      <c r="O181" s="70">
        <f>Sheet1!F65</f>
        <v>8.078811216064578</v>
      </c>
    </row>
    <row r="182" spans="1:15" ht="12.75">
      <c r="A182">
        <v>17.8</v>
      </c>
      <c r="B182" s="70">
        <f t="shared" si="5"/>
        <v>3556.4905456979013</v>
      </c>
      <c r="C182" s="70">
        <f>A182*Sheet1!D29</f>
        <v>996.8000000000001</v>
      </c>
      <c r="E182" s="70">
        <f t="shared" si="6"/>
        <v>2559.690545697901</v>
      </c>
      <c r="O182" s="70">
        <f>Sheet1!F65</f>
        <v>8.078811216064578</v>
      </c>
    </row>
    <row r="183" spans="1:15" ht="12.75">
      <c r="A183">
        <v>17.9</v>
      </c>
      <c r="B183" s="70">
        <f t="shared" si="5"/>
        <v>3590.931901739251</v>
      </c>
      <c r="C183" s="70">
        <f>A183*Sheet1!D29</f>
        <v>1002.3999999999999</v>
      </c>
      <c r="E183" s="70">
        <f t="shared" si="6"/>
        <v>2588.531901739251</v>
      </c>
      <c r="O183" s="70">
        <f>Sheet1!F65</f>
        <v>8.078811216064578</v>
      </c>
    </row>
    <row r="184" spans="1:15" ht="12.75">
      <c r="A184">
        <v>18</v>
      </c>
      <c r="B184" s="70">
        <f t="shared" si="5"/>
        <v>3625.534834004923</v>
      </c>
      <c r="C184" s="70">
        <f>A184*Sheet1!D29</f>
        <v>1008</v>
      </c>
      <c r="E184" s="70">
        <f t="shared" si="6"/>
        <v>2617.534834004923</v>
      </c>
      <c r="O184" s="70">
        <f>Sheet1!F65</f>
        <v>8.078811216064578</v>
      </c>
    </row>
    <row r="185" spans="1:15" ht="12.75">
      <c r="A185">
        <v>18.1</v>
      </c>
      <c r="B185" s="70">
        <f t="shared" si="5"/>
        <v>3660.2993424949173</v>
      </c>
      <c r="C185" s="70">
        <f>A185*Sheet1!D29</f>
        <v>1013.6000000000001</v>
      </c>
      <c r="E185" s="70">
        <f t="shared" si="6"/>
        <v>2646.699342494917</v>
      </c>
      <c r="O185" s="70">
        <f>Sheet1!F65</f>
        <v>8.078811216064578</v>
      </c>
    </row>
    <row r="186" spans="1:15" ht="12.75">
      <c r="A186">
        <v>18.2</v>
      </c>
      <c r="B186" s="70">
        <f t="shared" si="5"/>
        <v>3695.22542720923</v>
      </c>
      <c r="C186" s="70">
        <f>A186*Sheet1!D29</f>
        <v>1019.1999999999999</v>
      </c>
      <c r="E186" s="70">
        <f t="shared" si="6"/>
        <v>2676.02542720923</v>
      </c>
      <c r="O186" s="70">
        <f>Sheet1!F65</f>
        <v>8.078811216064578</v>
      </c>
    </row>
    <row r="187" spans="1:15" ht="12.75">
      <c r="A187">
        <v>18.3</v>
      </c>
      <c r="B187" s="70">
        <f t="shared" si="5"/>
        <v>3730.3130881478664</v>
      </c>
      <c r="C187" s="70">
        <f>A187*Sheet1!D29</f>
        <v>1024.8</v>
      </c>
      <c r="E187" s="70">
        <f t="shared" si="6"/>
        <v>2705.5130881478667</v>
      </c>
      <c r="O187" s="70">
        <f>Sheet1!F65</f>
        <v>8.078811216064578</v>
      </c>
    </row>
    <row r="188" spans="1:15" ht="12.75">
      <c r="A188">
        <v>18.4</v>
      </c>
      <c r="B188" s="70">
        <f t="shared" si="5"/>
        <v>3765.5623253108224</v>
      </c>
      <c r="C188" s="70">
        <f>A188*Sheet1!D29</f>
        <v>1030.3999999999999</v>
      </c>
      <c r="E188" s="70">
        <f t="shared" si="6"/>
        <v>2735.162325310823</v>
      </c>
      <c r="O188" s="70">
        <f>Sheet1!F65</f>
        <v>8.078811216064578</v>
      </c>
    </row>
    <row r="189" spans="1:15" ht="12.75">
      <c r="A189">
        <v>18.5</v>
      </c>
      <c r="B189" s="70">
        <f t="shared" si="5"/>
        <v>3800.9731386981016</v>
      </c>
      <c r="C189" s="70">
        <f>A189*Sheet1!D29</f>
        <v>1036</v>
      </c>
      <c r="E189" s="70">
        <f t="shared" si="6"/>
        <v>2764.9731386981016</v>
      </c>
      <c r="O189" s="70">
        <f>Sheet1!F65</f>
        <v>8.078811216064578</v>
      </c>
    </row>
    <row r="190" spans="1:15" ht="12.75">
      <c r="A190">
        <v>18.6</v>
      </c>
      <c r="B190" s="70">
        <f t="shared" si="5"/>
        <v>3836.5455283097017</v>
      </c>
      <c r="C190" s="70">
        <f>A190*Sheet1!D29</f>
        <v>1041.6000000000001</v>
      </c>
      <c r="E190" s="70">
        <f t="shared" si="6"/>
        <v>2794.945528309702</v>
      </c>
      <c r="O190" s="70">
        <f>Sheet1!F65</f>
        <v>8.078811216064578</v>
      </c>
    </row>
    <row r="191" spans="1:15" ht="12.75">
      <c r="A191">
        <v>18.7</v>
      </c>
      <c r="B191" s="70">
        <f t="shared" si="5"/>
        <v>3872.2794941456223</v>
      </c>
      <c r="C191" s="70">
        <f>A191*Sheet1!D29</f>
        <v>1047.2</v>
      </c>
      <c r="E191" s="70">
        <f t="shared" si="6"/>
        <v>2825.079494145622</v>
      </c>
      <c r="O191" s="70">
        <f>Sheet1!F65</f>
        <v>8.078811216064578</v>
      </c>
    </row>
    <row r="192" spans="1:15" ht="12.75">
      <c r="A192">
        <v>18.8</v>
      </c>
      <c r="B192" s="70">
        <f t="shared" si="5"/>
        <v>3908.1750362058647</v>
      </c>
      <c r="C192" s="70">
        <f>A192*Sheet1!D29</f>
        <v>1052.8</v>
      </c>
      <c r="E192" s="70">
        <f t="shared" si="6"/>
        <v>2855.375036205865</v>
      </c>
      <c r="O192" s="70">
        <f>Sheet1!F65</f>
        <v>8.078811216064578</v>
      </c>
    </row>
    <row r="193" spans="1:15" ht="12.75">
      <c r="A193">
        <v>18.9</v>
      </c>
      <c r="B193" s="70">
        <f t="shared" si="5"/>
        <v>3944.232154490427</v>
      </c>
      <c r="C193" s="70">
        <f>A193*Sheet1!D29</f>
        <v>1058.3999999999999</v>
      </c>
      <c r="E193" s="70">
        <f t="shared" si="6"/>
        <v>2885.832154490427</v>
      </c>
      <c r="O193" s="70">
        <f>Sheet1!F65</f>
        <v>8.078811216064578</v>
      </c>
    </row>
    <row r="194" spans="1:15" ht="12.75">
      <c r="A194">
        <v>19</v>
      </c>
      <c r="B194" s="70">
        <f t="shared" si="5"/>
        <v>3980.4508489993127</v>
      </c>
      <c r="C194" s="70">
        <f>A194*Sheet1!D29</f>
        <v>1064</v>
      </c>
      <c r="E194" s="70">
        <f t="shared" si="6"/>
        <v>2916.4508489993127</v>
      </c>
      <c r="O194" s="70">
        <f>Sheet1!F65</f>
        <v>8.078811216064578</v>
      </c>
    </row>
    <row r="195" spans="1:15" ht="12.75">
      <c r="A195">
        <v>19.1</v>
      </c>
      <c r="B195" s="70">
        <f t="shared" si="5"/>
        <v>4016.8311197325193</v>
      </c>
      <c r="C195" s="70">
        <f>A195*Sheet1!D29</f>
        <v>1069.6000000000001</v>
      </c>
      <c r="E195" s="70">
        <f t="shared" si="6"/>
        <v>2947.231119732519</v>
      </c>
      <c r="O195" s="70">
        <f>Sheet1!F65</f>
        <v>8.078811216064578</v>
      </c>
    </row>
    <row r="196" spans="1:15" ht="12.75">
      <c r="A196">
        <v>19.2</v>
      </c>
      <c r="B196" s="70">
        <f t="shared" si="5"/>
        <v>4053.3729666900463</v>
      </c>
      <c r="C196" s="70">
        <f>A196*Sheet1!D29</f>
        <v>1075.2</v>
      </c>
      <c r="E196" s="70">
        <f t="shared" si="6"/>
        <v>2978.172966690046</v>
      </c>
      <c r="O196" s="70">
        <f>Sheet1!F65</f>
        <v>8.078811216064578</v>
      </c>
    </row>
    <row r="197" spans="1:15" ht="12.75">
      <c r="A197">
        <v>19.3</v>
      </c>
      <c r="B197" s="70">
        <f aca="true" t="shared" si="7" ref="B197:B260">C197+E197</f>
        <v>4090.076389871894</v>
      </c>
      <c r="C197" s="70">
        <f>A197*Sheet1!D29</f>
        <v>1080.8</v>
      </c>
      <c r="E197" s="70">
        <f aca="true" t="shared" si="8" ref="E197:E260">(A197*A197)*O197</f>
        <v>3009.2763898718945</v>
      </c>
      <c r="O197" s="70">
        <f>Sheet1!F65</f>
        <v>8.078811216064578</v>
      </c>
    </row>
    <row r="198" spans="1:15" ht="12.75">
      <c r="A198">
        <v>19.4</v>
      </c>
      <c r="B198" s="70">
        <f t="shared" si="7"/>
        <v>4126.941389278064</v>
      </c>
      <c r="C198" s="70">
        <f>A198*Sheet1!D29</f>
        <v>1086.3999999999999</v>
      </c>
      <c r="E198" s="70">
        <f t="shared" si="8"/>
        <v>3040.5413892780643</v>
      </c>
      <c r="O198" s="70">
        <f>Sheet1!F65</f>
        <v>8.078811216064578</v>
      </c>
    </row>
    <row r="199" spans="1:15" ht="12.75">
      <c r="A199">
        <v>19.5</v>
      </c>
      <c r="B199" s="70">
        <f t="shared" si="7"/>
        <v>4163.967964908556</v>
      </c>
      <c r="C199" s="70">
        <f>A199*Sheet1!D29</f>
        <v>1092</v>
      </c>
      <c r="E199" s="70">
        <f t="shared" si="8"/>
        <v>3071.9679649085556</v>
      </c>
      <c r="O199" s="70">
        <f>Sheet1!F65</f>
        <v>8.078811216064578</v>
      </c>
    </row>
    <row r="200" spans="1:15" ht="12.75">
      <c r="A200">
        <v>19.6</v>
      </c>
      <c r="B200" s="70">
        <f t="shared" si="7"/>
        <v>4201.156116763369</v>
      </c>
      <c r="C200" s="70">
        <f>A200*Sheet1!D29</f>
        <v>1097.6000000000001</v>
      </c>
      <c r="E200" s="70">
        <f t="shared" si="8"/>
        <v>3103.5561167633687</v>
      </c>
      <c r="O200" s="70">
        <f>Sheet1!F65</f>
        <v>8.078811216064578</v>
      </c>
    </row>
    <row r="201" spans="1:15" ht="12.75">
      <c r="A201">
        <v>19.7</v>
      </c>
      <c r="B201" s="70">
        <f t="shared" si="7"/>
        <v>4238.505844842502</v>
      </c>
      <c r="C201" s="70">
        <f>A201*Sheet1!D29</f>
        <v>1103.2</v>
      </c>
      <c r="E201" s="70">
        <f t="shared" si="8"/>
        <v>3135.3058448425018</v>
      </c>
      <c r="O201" s="70">
        <f>Sheet1!F65</f>
        <v>8.078811216064578</v>
      </c>
    </row>
    <row r="202" spans="1:15" ht="12.75">
      <c r="A202">
        <v>19.8</v>
      </c>
      <c r="B202" s="70">
        <f t="shared" si="7"/>
        <v>4276.017149145957</v>
      </c>
      <c r="C202" s="70">
        <f>A202*Sheet1!D29</f>
        <v>1108.8</v>
      </c>
      <c r="E202" s="70">
        <f t="shared" si="8"/>
        <v>3167.217149145957</v>
      </c>
      <c r="O202" s="70">
        <f>Sheet1!F65</f>
        <v>8.078811216064578</v>
      </c>
    </row>
    <row r="203" spans="1:15" ht="12.75">
      <c r="A203">
        <v>19.9</v>
      </c>
      <c r="B203" s="70">
        <f t="shared" si="7"/>
        <v>4313.690029673733</v>
      </c>
      <c r="C203" s="70">
        <f>A203*Sheet1!D29</f>
        <v>1114.3999999999999</v>
      </c>
      <c r="E203" s="70">
        <f t="shared" si="8"/>
        <v>3199.290029673733</v>
      </c>
      <c r="O203" s="70">
        <f>Sheet1!F65</f>
        <v>8.078811216064578</v>
      </c>
    </row>
    <row r="204" spans="1:15" ht="12.75">
      <c r="A204">
        <v>20</v>
      </c>
      <c r="B204" s="70">
        <f t="shared" si="7"/>
        <v>4351.524486425831</v>
      </c>
      <c r="C204" s="70">
        <f>A204*Sheet1!D29</f>
        <v>1120</v>
      </c>
      <c r="E204" s="70">
        <f t="shared" si="8"/>
        <v>3231.524486425831</v>
      </c>
      <c r="O204" s="70">
        <f>Sheet1!F65</f>
        <v>8.078811216064578</v>
      </c>
    </row>
    <row r="205" spans="1:15" ht="12.75">
      <c r="A205">
        <v>20.5</v>
      </c>
      <c r="B205" s="70">
        <f t="shared" si="7"/>
        <v>4543.120413551139</v>
      </c>
      <c r="C205" s="70">
        <f>A205*Sheet1!D29</f>
        <v>1148</v>
      </c>
      <c r="E205" s="70">
        <f t="shared" si="8"/>
        <v>3395.120413551139</v>
      </c>
      <c r="O205" s="70">
        <f>Sheet1!F65</f>
        <v>8.078811216064578</v>
      </c>
    </row>
    <row r="206" spans="1:15" ht="12.75">
      <c r="A206">
        <v>21</v>
      </c>
      <c r="B206" s="70">
        <f t="shared" si="7"/>
        <v>4738.755746284479</v>
      </c>
      <c r="C206" s="70">
        <f>A206*Sheet1!D29</f>
        <v>1176</v>
      </c>
      <c r="E206" s="70">
        <f t="shared" si="8"/>
        <v>3562.755746284479</v>
      </c>
      <c r="O206" s="70">
        <f>Sheet1!F65</f>
        <v>8.078811216064578</v>
      </c>
    </row>
    <row r="207" spans="1:15" ht="12.75">
      <c r="A207">
        <v>21.5</v>
      </c>
      <c r="B207" s="70">
        <f t="shared" si="7"/>
        <v>4938.430484625851</v>
      </c>
      <c r="C207" s="70">
        <f>A207*Sheet1!D29</f>
        <v>1204</v>
      </c>
      <c r="E207" s="70">
        <f t="shared" si="8"/>
        <v>3734.430484625851</v>
      </c>
      <c r="O207" s="70">
        <f>Sheet1!F65</f>
        <v>8.078811216064578</v>
      </c>
    </row>
    <row r="208" spans="1:15" ht="12.75">
      <c r="A208">
        <v>22</v>
      </c>
      <c r="B208" s="70">
        <f t="shared" si="7"/>
        <v>5142.144628575255</v>
      </c>
      <c r="C208" s="70">
        <f>A208*Sheet1!D29</f>
        <v>1232</v>
      </c>
      <c r="E208" s="70">
        <f t="shared" si="8"/>
        <v>3910.1446285752554</v>
      </c>
      <c r="O208" s="70">
        <f>Sheet1!F65</f>
        <v>8.078811216064578</v>
      </c>
    </row>
    <row r="209" spans="1:15" ht="12.75">
      <c r="A209">
        <v>22.5</v>
      </c>
      <c r="B209" s="70">
        <f t="shared" si="7"/>
        <v>5349.898178132693</v>
      </c>
      <c r="C209" s="70">
        <f>A209*Sheet1!D29</f>
        <v>1260</v>
      </c>
      <c r="E209" s="70">
        <f t="shared" si="8"/>
        <v>4089.8981781326925</v>
      </c>
      <c r="O209" s="70">
        <f>Sheet1!F65</f>
        <v>8.078811216064578</v>
      </c>
    </row>
    <row r="210" spans="1:15" ht="12.75">
      <c r="A210">
        <v>23</v>
      </c>
      <c r="B210" s="70">
        <f t="shared" si="7"/>
        <v>5561.691133298162</v>
      </c>
      <c r="C210" s="70">
        <f>A210*Sheet1!D29</f>
        <v>1288</v>
      </c>
      <c r="E210" s="70">
        <f t="shared" si="8"/>
        <v>4273.691133298162</v>
      </c>
      <c r="O210" s="70">
        <f>Sheet1!F65</f>
        <v>8.078811216064578</v>
      </c>
    </row>
    <row r="211" spans="1:15" ht="12.75">
      <c r="A211">
        <v>23.5</v>
      </c>
      <c r="B211" s="70">
        <f t="shared" si="7"/>
        <v>5777.523494071663</v>
      </c>
      <c r="C211" s="70">
        <f>A211*Sheet1!D29</f>
        <v>1316</v>
      </c>
      <c r="E211" s="70">
        <f t="shared" si="8"/>
        <v>4461.523494071663</v>
      </c>
      <c r="O211" s="70">
        <f>Sheet1!F65</f>
        <v>8.078811216064578</v>
      </c>
    </row>
    <row r="212" spans="1:15" ht="12.75">
      <c r="A212">
        <v>24</v>
      </c>
      <c r="B212" s="70">
        <f t="shared" si="7"/>
        <v>5997.395260453197</v>
      </c>
      <c r="C212" s="70">
        <f>A212*Sheet1!D29</f>
        <v>1344</v>
      </c>
      <c r="E212" s="70">
        <f t="shared" si="8"/>
        <v>4653.395260453197</v>
      </c>
      <c r="O212" s="70">
        <f>Sheet1!F65</f>
        <v>8.078811216064578</v>
      </c>
    </row>
    <row r="213" spans="1:15" ht="12.75">
      <c r="A213">
        <v>24.5</v>
      </c>
      <c r="B213" s="70">
        <f t="shared" si="7"/>
        <v>6221.306432442762</v>
      </c>
      <c r="C213" s="70">
        <f>A213*Sheet1!D29</f>
        <v>1372</v>
      </c>
      <c r="E213" s="70">
        <f t="shared" si="8"/>
        <v>4849.306432442762</v>
      </c>
      <c r="O213" s="70">
        <f>Sheet1!F65</f>
        <v>8.078811216064578</v>
      </c>
    </row>
    <row r="214" spans="1:15" ht="12.75">
      <c r="A214">
        <v>25</v>
      </c>
      <c r="B214" s="70">
        <f t="shared" si="7"/>
        <v>6449.257010040361</v>
      </c>
      <c r="C214" s="70">
        <f>A214*Sheet1!D29</f>
        <v>1400</v>
      </c>
      <c r="E214" s="70">
        <f t="shared" si="8"/>
        <v>5049.257010040361</v>
      </c>
      <c r="O214" s="70">
        <f>Sheet1!F65</f>
        <v>8.078811216064578</v>
      </c>
    </row>
    <row r="215" spans="1:15" ht="12.75">
      <c r="A215">
        <v>25.5</v>
      </c>
      <c r="B215" s="70">
        <f t="shared" si="7"/>
        <v>6681.246993245992</v>
      </c>
      <c r="C215" s="70">
        <f>A215*Sheet1!D29</f>
        <v>1428</v>
      </c>
      <c r="E215" s="70">
        <f t="shared" si="8"/>
        <v>5253.246993245992</v>
      </c>
      <c r="O215" s="70">
        <f>Sheet1!F65</f>
        <v>8.078811216064578</v>
      </c>
    </row>
    <row r="216" spans="1:15" ht="12.75">
      <c r="A216">
        <v>26</v>
      </c>
      <c r="B216" s="70">
        <f t="shared" si="7"/>
        <v>6917.276382059655</v>
      </c>
      <c r="C216" s="70">
        <f>A216*Sheet1!D29</f>
        <v>1456</v>
      </c>
      <c r="E216" s="70">
        <f t="shared" si="8"/>
        <v>5461.276382059655</v>
      </c>
      <c r="O216" s="70">
        <f>Sheet1!F65</f>
        <v>8.078811216064578</v>
      </c>
    </row>
    <row r="217" spans="1:15" ht="12.75">
      <c r="A217">
        <v>26.5</v>
      </c>
      <c r="B217" s="70">
        <f t="shared" si="7"/>
        <v>7157.34517648135</v>
      </c>
      <c r="C217" s="70">
        <f>A217*Sheet1!D29</f>
        <v>1484</v>
      </c>
      <c r="E217" s="70">
        <f t="shared" si="8"/>
        <v>5673.34517648135</v>
      </c>
      <c r="O217" s="70">
        <f>Sheet1!F65</f>
        <v>8.078811216064578</v>
      </c>
    </row>
    <row r="218" spans="1:15" ht="12.75">
      <c r="A218">
        <v>27</v>
      </c>
      <c r="B218" s="70">
        <f t="shared" si="7"/>
        <v>7401.453376511077</v>
      </c>
      <c r="C218" s="70">
        <f>A218*Sheet1!D29</f>
        <v>1512</v>
      </c>
      <c r="E218" s="70">
        <f t="shared" si="8"/>
        <v>5889.453376511077</v>
      </c>
      <c r="O218" s="70">
        <f>Sheet1!F65</f>
        <v>8.078811216064578</v>
      </c>
    </row>
    <row r="219" spans="1:15" ht="12.75">
      <c r="A219">
        <v>27.5</v>
      </c>
      <c r="B219" s="70">
        <f t="shared" si="7"/>
        <v>7649.600982148837</v>
      </c>
      <c r="C219" s="70">
        <f>A219*Sheet1!D29</f>
        <v>1540</v>
      </c>
      <c r="E219" s="70">
        <f t="shared" si="8"/>
        <v>6109.600982148837</v>
      </c>
      <c r="O219" s="70">
        <f>Sheet1!F65</f>
        <v>8.078811216064578</v>
      </c>
    </row>
    <row r="220" spans="1:15" ht="12.75">
      <c r="A220">
        <v>28</v>
      </c>
      <c r="B220" s="70">
        <f t="shared" si="7"/>
        <v>7901.787993394629</v>
      </c>
      <c r="C220" s="70">
        <f>A220*Sheet1!D29</f>
        <v>1568</v>
      </c>
      <c r="E220" s="70">
        <f t="shared" si="8"/>
        <v>6333.787993394629</v>
      </c>
      <c r="O220" s="70">
        <f>Sheet1!F65</f>
        <v>8.078811216064578</v>
      </c>
    </row>
    <row r="221" spans="1:15" ht="12.75">
      <c r="A221">
        <v>28.5</v>
      </c>
      <c r="B221" s="70">
        <f t="shared" si="7"/>
        <v>8158.014410248454</v>
      </c>
      <c r="C221" s="70">
        <f>A221*Sheet1!D29</f>
        <v>1596</v>
      </c>
      <c r="E221" s="70">
        <f t="shared" si="8"/>
        <v>6562.014410248454</v>
      </c>
      <c r="O221" s="70">
        <f>Sheet1!F65</f>
        <v>8.078811216064578</v>
      </c>
    </row>
    <row r="222" spans="1:15" ht="12.75">
      <c r="A222">
        <v>29</v>
      </c>
      <c r="B222" s="70">
        <f t="shared" si="7"/>
        <v>8418.280232710309</v>
      </c>
      <c r="C222" s="70">
        <f>A222*Sheet1!D29</f>
        <v>1624</v>
      </c>
      <c r="E222" s="70">
        <f t="shared" si="8"/>
        <v>6794.28023271031</v>
      </c>
      <c r="O222" s="70">
        <f>Sheet1!F65</f>
        <v>8.078811216064578</v>
      </c>
    </row>
    <row r="223" spans="1:15" ht="12.75">
      <c r="A223">
        <v>29.5</v>
      </c>
      <c r="B223" s="70">
        <f t="shared" si="7"/>
        <v>8682.5854607802</v>
      </c>
      <c r="C223" s="70">
        <f>A223*Sheet1!D29</f>
        <v>1652</v>
      </c>
      <c r="E223" s="70">
        <f t="shared" si="8"/>
        <v>7030.585460780198</v>
      </c>
      <c r="O223" s="70">
        <f>Sheet1!F65</f>
        <v>8.078811216064578</v>
      </c>
    </row>
    <row r="224" spans="1:15" ht="12.75">
      <c r="A224">
        <v>30</v>
      </c>
      <c r="B224" s="70">
        <f t="shared" si="7"/>
        <v>8950.93009445812</v>
      </c>
      <c r="C224" s="70">
        <f>A224*Sheet1!D29</f>
        <v>1680</v>
      </c>
      <c r="E224" s="70">
        <f t="shared" si="8"/>
        <v>7270.93009445812</v>
      </c>
      <c r="O224" s="70">
        <f>Sheet1!F65</f>
        <v>8.078811216064578</v>
      </c>
    </row>
    <row r="225" spans="1:15" ht="12.75">
      <c r="A225">
        <v>30.5</v>
      </c>
      <c r="B225" s="70">
        <f t="shared" si="7"/>
        <v>9223.314133744074</v>
      </c>
      <c r="C225" s="70">
        <f>A225*Sheet1!D29</f>
        <v>1708</v>
      </c>
      <c r="E225" s="70">
        <f t="shared" si="8"/>
        <v>7515.314133744074</v>
      </c>
      <c r="O225" s="70">
        <f>Sheet1!F65</f>
        <v>8.078811216064578</v>
      </c>
    </row>
    <row r="226" spans="1:15" ht="12.75">
      <c r="A226">
        <v>31</v>
      </c>
      <c r="B226" s="70">
        <f t="shared" si="7"/>
        <v>9499.737578638058</v>
      </c>
      <c r="C226" s="70">
        <f>A226*Sheet1!D29</f>
        <v>1736</v>
      </c>
      <c r="E226" s="70">
        <f t="shared" si="8"/>
        <v>7763.737578638059</v>
      </c>
      <c r="O226" s="70">
        <f>Sheet1!F65</f>
        <v>8.078811216064578</v>
      </c>
    </row>
    <row r="227" spans="1:15" ht="12.75">
      <c r="A227">
        <v>31.5</v>
      </c>
      <c r="B227" s="70">
        <f t="shared" si="7"/>
        <v>9780.200429140077</v>
      </c>
      <c r="C227" s="70">
        <f>A227*Sheet1!D29</f>
        <v>1764</v>
      </c>
      <c r="E227" s="70">
        <f t="shared" si="8"/>
        <v>8016.200429140077</v>
      </c>
      <c r="O227" s="70">
        <f>Sheet1!F65</f>
        <v>8.078811216064578</v>
      </c>
    </row>
    <row r="228" spans="1:15" ht="12.75">
      <c r="A228">
        <v>32</v>
      </c>
      <c r="B228" s="70">
        <f t="shared" si="7"/>
        <v>10064.702685250128</v>
      </c>
      <c r="C228" s="70">
        <f>A228*Sheet1!D29</f>
        <v>1792</v>
      </c>
      <c r="E228" s="70">
        <f t="shared" si="8"/>
        <v>8272.702685250128</v>
      </c>
      <c r="O228" s="70">
        <f>Sheet1!F65</f>
        <v>8.078811216064578</v>
      </c>
    </row>
    <row r="229" spans="1:15" ht="12.75">
      <c r="A229">
        <v>32.5</v>
      </c>
      <c r="B229" s="70">
        <f t="shared" si="7"/>
        <v>10353.24434696821</v>
      </c>
      <c r="C229" s="70">
        <f>A229*Sheet1!D29</f>
        <v>1820</v>
      </c>
      <c r="E229" s="70">
        <f t="shared" si="8"/>
        <v>8533.24434696821</v>
      </c>
      <c r="O229" s="70">
        <f>Sheet1!F65</f>
        <v>8.078811216064578</v>
      </c>
    </row>
    <row r="230" spans="1:15" ht="12.75">
      <c r="A230">
        <v>33</v>
      </c>
      <c r="B230" s="70">
        <f t="shared" si="7"/>
        <v>10645.825414294326</v>
      </c>
      <c r="C230" s="70">
        <f>A230*Sheet1!D29</f>
        <v>1848</v>
      </c>
      <c r="E230" s="70">
        <f t="shared" si="8"/>
        <v>8797.825414294326</v>
      </c>
      <c r="O230" s="70">
        <f>Sheet1!F65</f>
        <v>8.078811216064578</v>
      </c>
    </row>
    <row r="231" spans="1:15" ht="12.75">
      <c r="A231">
        <v>33.5</v>
      </c>
      <c r="B231" s="70">
        <f t="shared" si="7"/>
        <v>10942.445887228472</v>
      </c>
      <c r="C231" s="70">
        <f>A231*Sheet1!D29</f>
        <v>1876</v>
      </c>
      <c r="E231" s="70">
        <f t="shared" si="8"/>
        <v>9066.445887228472</v>
      </c>
      <c r="O231" s="70">
        <f>Sheet1!F65</f>
        <v>8.078811216064578</v>
      </c>
    </row>
    <row r="232" spans="1:15" ht="12.75">
      <c r="A232">
        <v>34</v>
      </c>
      <c r="B232" s="70">
        <f t="shared" si="7"/>
        <v>11243.105765770651</v>
      </c>
      <c r="C232" s="70">
        <f>A232*Sheet1!D29</f>
        <v>1904</v>
      </c>
      <c r="E232" s="70">
        <f t="shared" si="8"/>
        <v>9339.105765770651</v>
      </c>
      <c r="O232" s="70">
        <f>Sheet1!F65</f>
        <v>8.078811216064578</v>
      </c>
    </row>
    <row r="233" spans="1:15" ht="12.75">
      <c r="A233">
        <v>34.5</v>
      </c>
      <c r="B233" s="70">
        <f t="shared" si="7"/>
        <v>11547.805049920864</v>
      </c>
      <c r="C233" s="70">
        <f>A233*Sheet1!D29</f>
        <v>1932</v>
      </c>
      <c r="E233" s="70">
        <f t="shared" si="8"/>
        <v>9615.805049920864</v>
      </c>
      <c r="O233" s="70">
        <f>Sheet1!F65</f>
        <v>8.078811216064578</v>
      </c>
    </row>
    <row r="234" spans="1:15" ht="12.75">
      <c r="A234">
        <v>35</v>
      </c>
      <c r="B234" s="70">
        <f t="shared" si="7"/>
        <v>11856.543739679108</v>
      </c>
      <c r="C234" s="70">
        <f>A234*Sheet1!D29</f>
        <v>1960</v>
      </c>
      <c r="E234" s="70">
        <f t="shared" si="8"/>
        <v>9896.543739679108</v>
      </c>
      <c r="O234" s="70">
        <f>Sheet1!F65</f>
        <v>8.078811216064578</v>
      </c>
    </row>
    <row r="235" spans="1:15" ht="12.75">
      <c r="A235">
        <v>35.5</v>
      </c>
      <c r="B235" s="70">
        <f t="shared" si="7"/>
        <v>12169.321835045384</v>
      </c>
      <c r="C235" s="70">
        <f>A235*Sheet1!D29</f>
        <v>1988</v>
      </c>
      <c r="E235" s="70">
        <f t="shared" si="8"/>
        <v>10181.321835045384</v>
      </c>
      <c r="O235" s="70">
        <f>Sheet1!F65</f>
        <v>8.078811216064578</v>
      </c>
    </row>
    <row r="236" spans="1:15" ht="12.75">
      <c r="A236">
        <v>36</v>
      </c>
      <c r="B236" s="70">
        <f t="shared" si="7"/>
        <v>12486.139336019693</v>
      </c>
      <c r="C236" s="70">
        <f>A236*Sheet1!D29</f>
        <v>2016</v>
      </c>
      <c r="E236" s="70">
        <f t="shared" si="8"/>
        <v>10470.139336019693</v>
      </c>
      <c r="O236" s="70">
        <f>Sheet1!F65</f>
        <v>8.078811216064578</v>
      </c>
    </row>
    <row r="237" spans="1:15" ht="12.75">
      <c r="A237">
        <v>36.5</v>
      </c>
      <c r="B237" s="70">
        <f t="shared" si="7"/>
        <v>12806.996242602034</v>
      </c>
      <c r="C237" s="70">
        <f>A237*Sheet1!D29</f>
        <v>2044</v>
      </c>
      <c r="E237" s="70">
        <f t="shared" si="8"/>
        <v>10762.996242602034</v>
      </c>
      <c r="O237" s="70">
        <f>Sheet1!F65</f>
        <v>8.078811216064578</v>
      </c>
    </row>
    <row r="238" spans="1:15" ht="12.75">
      <c r="A238">
        <v>37</v>
      </c>
      <c r="B238" s="70">
        <f t="shared" si="7"/>
        <v>13131.892554792406</v>
      </c>
      <c r="C238" s="70">
        <f>A238*Sheet1!D29</f>
        <v>2072</v>
      </c>
      <c r="E238" s="70">
        <f t="shared" si="8"/>
        <v>11059.892554792406</v>
      </c>
      <c r="O238" s="70">
        <f>Sheet1!F65</f>
        <v>8.078811216064578</v>
      </c>
    </row>
    <row r="239" spans="1:15" ht="12.75">
      <c r="A239">
        <v>37.5</v>
      </c>
      <c r="B239" s="70">
        <f t="shared" si="7"/>
        <v>13460.828272590812</v>
      </c>
      <c r="C239" s="70">
        <f>A239*Sheet1!D29</f>
        <v>2100</v>
      </c>
      <c r="E239" s="70">
        <f t="shared" si="8"/>
        <v>11360.828272590812</v>
      </c>
      <c r="O239" s="70">
        <f>Sheet1!F65</f>
        <v>8.078811216064578</v>
      </c>
    </row>
    <row r="240" spans="1:15" ht="12.75">
      <c r="A240">
        <v>38</v>
      </c>
      <c r="B240" s="70">
        <f t="shared" si="7"/>
        <v>13793.80339599725</v>
      </c>
      <c r="C240" s="70">
        <f>A240*Sheet1!D29</f>
        <v>2128</v>
      </c>
      <c r="E240" s="70">
        <f t="shared" si="8"/>
        <v>11665.80339599725</v>
      </c>
      <c r="O240" s="70">
        <f>Sheet1!F65</f>
        <v>8.078811216064578</v>
      </c>
    </row>
    <row r="241" spans="1:15" ht="12.75">
      <c r="A241">
        <v>38.5</v>
      </c>
      <c r="B241" s="70">
        <f t="shared" si="7"/>
        <v>14130.817925011721</v>
      </c>
      <c r="C241" s="70">
        <f>A241*Sheet1!D29</f>
        <v>2156</v>
      </c>
      <c r="E241" s="70">
        <f t="shared" si="8"/>
        <v>11974.817925011721</v>
      </c>
      <c r="O241" s="70">
        <f>Sheet1!F65</f>
        <v>8.078811216064578</v>
      </c>
    </row>
    <row r="242" spans="1:15" ht="12.75">
      <c r="A242">
        <v>39</v>
      </c>
      <c r="B242" s="70">
        <f t="shared" si="7"/>
        <v>14471.871859634222</v>
      </c>
      <c r="C242" s="70">
        <f>A242*Sheet1!D29</f>
        <v>2184</v>
      </c>
      <c r="E242" s="70">
        <f t="shared" si="8"/>
        <v>12287.871859634222</v>
      </c>
      <c r="O242" s="70">
        <f>Sheet1!F65</f>
        <v>8.078811216064578</v>
      </c>
    </row>
    <row r="243" spans="1:15" ht="12.75">
      <c r="A243">
        <v>39.5</v>
      </c>
      <c r="B243" s="70">
        <f t="shared" si="7"/>
        <v>14816.965199864757</v>
      </c>
      <c r="C243" s="70">
        <f>A243*Sheet1!D29</f>
        <v>2212</v>
      </c>
      <c r="E243" s="70">
        <f t="shared" si="8"/>
        <v>12604.965199864757</v>
      </c>
      <c r="O243" s="70">
        <f>Sheet1!F65</f>
        <v>8.078811216064578</v>
      </c>
    </row>
    <row r="244" spans="1:15" ht="12.75">
      <c r="A244">
        <v>40</v>
      </c>
      <c r="B244" s="70">
        <f t="shared" si="7"/>
        <v>15166.097945703325</v>
      </c>
      <c r="C244" s="70">
        <f>A244*Sheet1!D29</f>
        <v>2240</v>
      </c>
      <c r="E244" s="70">
        <f t="shared" si="8"/>
        <v>12926.097945703325</v>
      </c>
      <c r="O244" s="70">
        <f>Sheet1!F65</f>
        <v>8.078811216064578</v>
      </c>
    </row>
    <row r="245" spans="1:15" ht="12.75">
      <c r="A245">
        <v>40.5</v>
      </c>
      <c r="B245" s="70">
        <f t="shared" si="7"/>
        <v>15519.270097149923</v>
      </c>
      <c r="C245" s="70">
        <f>A245*Sheet1!D29</f>
        <v>2268</v>
      </c>
      <c r="E245" s="70">
        <f t="shared" si="8"/>
        <v>13251.270097149923</v>
      </c>
      <c r="O245" s="70">
        <f>Sheet1!F65</f>
        <v>8.078811216064578</v>
      </c>
    </row>
    <row r="246" spans="1:15" ht="12.75">
      <c r="A246">
        <v>41</v>
      </c>
      <c r="B246" s="70">
        <f t="shared" si="7"/>
        <v>15876.481654204556</v>
      </c>
      <c r="C246" s="70">
        <f>A246*Sheet1!D29</f>
        <v>2296</v>
      </c>
      <c r="E246" s="70">
        <f t="shared" si="8"/>
        <v>13580.481654204556</v>
      </c>
      <c r="O246" s="70">
        <f>Sheet1!F65</f>
        <v>8.078811216064578</v>
      </c>
    </row>
    <row r="247" spans="1:15" ht="12.75">
      <c r="A247">
        <v>41.5</v>
      </c>
      <c r="B247" s="70">
        <f t="shared" si="7"/>
        <v>16237.732616867219</v>
      </c>
      <c r="C247" s="70">
        <f>A247*Sheet1!D29</f>
        <v>2324</v>
      </c>
      <c r="E247" s="70">
        <f t="shared" si="8"/>
        <v>13913.732616867219</v>
      </c>
      <c r="O247" s="70">
        <f>Sheet1!F65</f>
        <v>8.078811216064578</v>
      </c>
    </row>
    <row r="248" spans="1:15" ht="12.75">
      <c r="A248">
        <v>42</v>
      </c>
      <c r="B248" s="70">
        <f t="shared" si="7"/>
        <v>16603.022985137915</v>
      </c>
      <c r="C248" s="70">
        <f>A248*Sheet1!D29</f>
        <v>2352</v>
      </c>
      <c r="E248" s="70">
        <f t="shared" si="8"/>
        <v>14251.022985137915</v>
      </c>
      <c r="O248" s="70">
        <f>Sheet1!F65</f>
        <v>8.078811216064578</v>
      </c>
    </row>
    <row r="249" spans="1:15" ht="12.75">
      <c r="A249">
        <v>42.5</v>
      </c>
      <c r="B249" s="70">
        <f t="shared" si="7"/>
        <v>16972.35275901664</v>
      </c>
      <c r="C249" s="70">
        <f>A249*Sheet1!D29</f>
        <v>2380</v>
      </c>
      <c r="E249" s="70">
        <f t="shared" si="8"/>
        <v>14592.352759016643</v>
      </c>
      <c r="O249" s="70">
        <f>Sheet1!F65</f>
        <v>8.078811216064578</v>
      </c>
    </row>
    <row r="250" spans="1:15" ht="12.75">
      <c r="A250">
        <v>43</v>
      </c>
      <c r="B250" s="70">
        <f t="shared" si="7"/>
        <v>17345.721938503404</v>
      </c>
      <c r="C250" s="70">
        <f>A250*Sheet1!D29</f>
        <v>2408</v>
      </c>
      <c r="E250" s="70">
        <f t="shared" si="8"/>
        <v>14937.721938503404</v>
      </c>
      <c r="O250" s="70">
        <f>Sheet1!F65</f>
        <v>8.078811216064578</v>
      </c>
    </row>
    <row r="251" spans="1:15" ht="12.75">
      <c r="A251">
        <v>43.5</v>
      </c>
      <c r="B251" s="70">
        <f t="shared" si="7"/>
        <v>17723.1305235982</v>
      </c>
      <c r="C251" s="70">
        <f>A251*Sheet1!D29</f>
        <v>2436</v>
      </c>
      <c r="E251" s="70">
        <f t="shared" si="8"/>
        <v>15287.130523598198</v>
      </c>
      <c r="O251" s="70">
        <f>Sheet1!F65</f>
        <v>8.078811216064578</v>
      </c>
    </row>
    <row r="252" spans="1:15" ht="12.75">
      <c r="A252">
        <v>44</v>
      </c>
      <c r="B252" s="70">
        <f t="shared" si="7"/>
        <v>18104.57851430102</v>
      </c>
      <c r="C252" s="70">
        <f>A252*Sheet1!D29</f>
        <v>2464</v>
      </c>
      <c r="E252" s="70">
        <f t="shared" si="8"/>
        <v>15640.578514301022</v>
      </c>
      <c r="O252" s="70">
        <f>Sheet1!F65</f>
        <v>8.078811216064578</v>
      </c>
    </row>
    <row r="253" spans="1:15" ht="12.75">
      <c r="A253">
        <v>44.5</v>
      </c>
      <c r="B253" s="70">
        <f t="shared" si="7"/>
        <v>18490.06591061188</v>
      </c>
      <c r="C253" s="70">
        <f>A253*Sheet1!D29</f>
        <v>2492</v>
      </c>
      <c r="E253" s="70">
        <f t="shared" si="8"/>
        <v>15998.06591061188</v>
      </c>
      <c r="O253" s="70">
        <f>Sheet1!F65</f>
        <v>8.078811216064578</v>
      </c>
    </row>
    <row r="254" spans="1:15" ht="12.75">
      <c r="A254">
        <v>45</v>
      </c>
      <c r="B254" s="70">
        <f t="shared" si="7"/>
        <v>18879.59271253077</v>
      </c>
      <c r="C254" s="70">
        <f>A254*Sheet1!D29</f>
        <v>2520</v>
      </c>
      <c r="E254" s="70">
        <f t="shared" si="8"/>
        <v>16359.59271253077</v>
      </c>
      <c r="O254" s="70">
        <f>Sheet1!F65</f>
        <v>8.078811216064578</v>
      </c>
    </row>
    <row r="255" spans="1:15" ht="12.75">
      <c r="A255">
        <v>45.5</v>
      </c>
      <c r="B255" s="70">
        <f t="shared" si="7"/>
        <v>19273.158920057693</v>
      </c>
      <c r="C255" s="70">
        <f>A255*Sheet1!D29</f>
        <v>2548</v>
      </c>
      <c r="E255" s="70">
        <f t="shared" si="8"/>
        <v>16725.158920057693</v>
      </c>
      <c r="O255" s="70">
        <f>Sheet1!F65</f>
        <v>8.078811216064578</v>
      </c>
    </row>
    <row r="256" spans="1:15" ht="12.75">
      <c r="A256">
        <v>46</v>
      </c>
      <c r="B256" s="70">
        <f t="shared" si="7"/>
        <v>19670.764533192647</v>
      </c>
      <c r="C256" s="70">
        <f>A256*Sheet1!D29</f>
        <v>2576</v>
      </c>
      <c r="E256" s="70">
        <f t="shared" si="8"/>
        <v>17094.764533192647</v>
      </c>
      <c r="O256" s="70">
        <f>Sheet1!F65</f>
        <v>8.078811216064578</v>
      </c>
    </row>
    <row r="257" spans="1:15" ht="12.75">
      <c r="A257">
        <v>46.5</v>
      </c>
      <c r="B257" s="70">
        <f t="shared" si="7"/>
        <v>20072.409551935634</v>
      </c>
      <c r="C257" s="70">
        <f>A257*Sheet1!D29</f>
        <v>2604</v>
      </c>
      <c r="E257" s="70">
        <f t="shared" si="8"/>
        <v>17468.409551935634</v>
      </c>
      <c r="O257" s="70">
        <f>Sheet1!F65</f>
        <v>8.078811216064578</v>
      </c>
    </row>
    <row r="258" spans="1:15" ht="12.75">
      <c r="A258">
        <v>47</v>
      </c>
      <c r="B258" s="70">
        <f t="shared" si="7"/>
        <v>20478.09397628665</v>
      </c>
      <c r="C258" s="70">
        <f>A258*Sheet1!D29</f>
        <v>2632</v>
      </c>
      <c r="E258" s="70">
        <f t="shared" si="8"/>
        <v>17846.09397628665</v>
      </c>
      <c r="O258" s="70">
        <f>Sheet1!F65</f>
        <v>8.078811216064578</v>
      </c>
    </row>
    <row r="259" spans="1:15" ht="12.75">
      <c r="A259">
        <v>47.5</v>
      </c>
      <c r="B259" s="70">
        <f t="shared" si="7"/>
        <v>20887.817806245705</v>
      </c>
      <c r="C259" s="70">
        <f>A259*Sheet1!D29</f>
        <v>2660</v>
      </c>
      <c r="E259" s="70">
        <f t="shared" si="8"/>
        <v>18227.817806245705</v>
      </c>
      <c r="O259" s="70">
        <f>Sheet1!F65</f>
        <v>8.078811216064578</v>
      </c>
    </row>
    <row r="260" spans="1:15" ht="12.75">
      <c r="A260">
        <v>48</v>
      </c>
      <c r="B260" s="70">
        <f t="shared" si="7"/>
        <v>21301.581041812788</v>
      </c>
      <c r="C260" s="70">
        <f>A260*Sheet1!D29</f>
        <v>2688</v>
      </c>
      <c r="E260" s="70">
        <f t="shared" si="8"/>
        <v>18613.581041812788</v>
      </c>
      <c r="O260" s="70">
        <f>Sheet1!F65</f>
        <v>8.078811216064578</v>
      </c>
    </row>
    <row r="261" spans="1:15" ht="12.75">
      <c r="A261">
        <v>48.5</v>
      </c>
      <c r="B261" s="70">
        <f aca="true" t="shared" si="9" ref="B261:B324">C261+E261</f>
        <v>21719.383682987904</v>
      </c>
      <c r="C261" s="70">
        <f>A261*Sheet1!D29</f>
        <v>2716</v>
      </c>
      <c r="E261" s="70">
        <f aca="true" t="shared" si="10" ref="E261:E324">(A261*A261)*O261</f>
        <v>19003.383682987904</v>
      </c>
      <c r="O261" s="70">
        <f>Sheet1!F65</f>
        <v>8.078811216064578</v>
      </c>
    </row>
    <row r="262" spans="1:15" ht="12.75">
      <c r="A262">
        <v>49</v>
      </c>
      <c r="B262" s="70">
        <f t="shared" si="9"/>
        <v>22141.22572977105</v>
      </c>
      <c r="C262" s="70">
        <f>A262*Sheet1!D29</f>
        <v>2744</v>
      </c>
      <c r="E262" s="70">
        <f t="shared" si="10"/>
        <v>19397.22572977105</v>
      </c>
      <c r="O262" s="70">
        <f>Sheet1!F65</f>
        <v>8.078811216064578</v>
      </c>
    </row>
    <row r="263" spans="1:15" ht="12.75">
      <c r="A263">
        <v>49.5</v>
      </c>
      <c r="B263" s="70">
        <f t="shared" si="9"/>
        <v>22567.10718216223</v>
      </c>
      <c r="C263" s="70">
        <f>A263*Sheet1!D29</f>
        <v>2772</v>
      </c>
      <c r="E263" s="70">
        <f t="shared" si="10"/>
        <v>19795.10718216223</v>
      </c>
      <c r="O263" s="70">
        <f>Sheet1!F65</f>
        <v>8.078811216064578</v>
      </c>
    </row>
    <row r="264" spans="1:15" ht="12.75">
      <c r="A264">
        <v>50</v>
      </c>
      <c r="B264" s="70">
        <f t="shared" si="9"/>
        <v>22997.028040161444</v>
      </c>
      <c r="C264" s="70">
        <f>A264*Sheet1!D29</f>
        <v>2800</v>
      </c>
      <c r="E264" s="70">
        <f t="shared" si="10"/>
        <v>20197.028040161444</v>
      </c>
      <c r="O264" s="70">
        <f>Sheet1!F65</f>
        <v>8.078811216064578</v>
      </c>
    </row>
    <row r="265" spans="1:15" ht="12.75">
      <c r="A265">
        <v>51</v>
      </c>
      <c r="B265" s="70">
        <f t="shared" si="9"/>
        <v>23868.987972983967</v>
      </c>
      <c r="C265" s="70">
        <f>A265*Sheet1!D29</f>
        <v>2856</v>
      </c>
      <c r="E265" s="70">
        <f t="shared" si="10"/>
        <v>21012.987972983967</v>
      </c>
      <c r="O265" s="70">
        <f>Sheet1!F65</f>
        <v>8.078811216064578</v>
      </c>
    </row>
    <row r="266" spans="1:15" ht="12.75">
      <c r="A266">
        <v>52</v>
      </c>
      <c r="B266" s="70">
        <f t="shared" si="9"/>
        <v>24757.10552823862</v>
      </c>
      <c r="C266" s="70">
        <f>A266*Sheet1!D29</f>
        <v>2912</v>
      </c>
      <c r="E266" s="70">
        <f t="shared" si="10"/>
        <v>21845.10552823862</v>
      </c>
      <c r="O266" s="70">
        <f>Sheet1!F65</f>
        <v>8.078811216064578</v>
      </c>
    </row>
    <row r="267" spans="1:15" ht="12.75">
      <c r="A267">
        <v>53</v>
      </c>
      <c r="B267" s="70">
        <f t="shared" si="9"/>
        <v>25661.3807059254</v>
      </c>
      <c r="C267" s="70">
        <f>A267*Sheet1!D29</f>
        <v>2968</v>
      </c>
      <c r="E267" s="70">
        <f t="shared" si="10"/>
        <v>22693.3807059254</v>
      </c>
      <c r="O267" s="70">
        <f>Sheet1!F65</f>
        <v>8.078811216064578</v>
      </c>
    </row>
    <row r="268" spans="1:15" ht="12.75">
      <c r="A268">
        <v>54</v>
      </c>
      <c r="B268" s="70">
        <f t="shared" si="9"/>
        <v>26581.81350604431</v>
      </c>
      <c r="C268" s="70">
        <f>A268*Sheet1!D29</f>
        <v>3024</v>
      </c>
      <c r="E268" s="70">
        <f t="shared" si="10"/>
        <v>23557.81350604431</v>
      </c>
      <c r="O268" s="70">
        <f>Sheet1!F65</f>
        <v>8.078811216064578</v>
      </c>
    </row>
    <row r="269" spans="1:15" ht="12.75">
      <c r="A269">
        <v>55</v>
      </c>
      <c r="B269" s="70">
        <f t="shared" si="9"/>
        <v>27518.403928595348</v>
      </c>
      <c r="C269" s="70">
        <f>A269*Sheet1!D29</f>
        <v>3080</v>
      </c>
      <c r="E269" s="70">
        <f t="shared" si="10"/>
        <v>24438.403928595348</v>
      </c>
      <c r="O269" s="70">
        <f>Sheet1!F65</f>
        <v>8.078811216064578</v>
      </c>
    </row>
    <row r="270" spans="1:15" ht="12.75">
      <c r="A270">
        <v>56</v>
      </c>
      <c r="B270" s="70">
        <f t="shared" si="9"/>
        <v>28471.151973578515</v>
      </c>
      <c r="C270" s="70">
        <f>A270*Sheet1!D29</f>
        <v>3136</v>
      </c>
      <c r="E270" s="70">
        <f t="shared" si="10"/>
        <v>25335.151973578515</v>
      </c>
      <c r="O270" s="70">
        <f>Sheet1!F65</f>
        <v>8.078811216064578</v>
      </c>
    </row>
    <row r="271" spans="1:15" ht="12.75">
      <c r="A271">
        <v>57</v>
      </c>
      <c r="B271" s="70">
        <f t="shared" si="9"/>
        <v>29440.057640993815</v>
      </c>
      <c r="C271" s="70">
        <f>A271*Sheet1!D29</f>
        <v>3192</v>
      </c>
      <c r="E271" s="70">
        <f t="shared" si="10"/>
        <v>26248.057640993815</v>
      </c>
      <c r="O271" s="70">
        <f>Sheet1!F65</f>
        <v>8.078811216064578</v>
      </c>
    </row>
    <row r="272" spans="1:15" ht="12.75">
      <c r="A272">
        <v>58</v>
      </c>
      <c r="B272" s="70">
        <f t="shared" si="9"/>
        <v>30425.12093084124</v>
      </c>
      <c r="C272" s="70">
        <f>A272*Sheet1!D29</f>
        <v>3248</v>
      </c>
      <c r="E272" s="70">
        <f t="shared" si="10"/>
        <v>27177.12093084124</v>
      </c>
      <c r="O272" s="70">
        <f>Sheet1!F65</f>
        <v>8.078811216064578</v>
      </c>
    </row>
    <row r="273" spans="1:15" ht="12.75">
      <c r="A273">
        <v>59</v>
      </c>
      <c r="B273" s="70">
        <f t="shared" si="9"/>
        <v>31426.341843120794</v>
      </c>
      <c r="C273" s="70">
        <f>A273*Sheet1!D29</f>
        <v>3304</v>
      </c>
      <c r="E273" s="70">
        <f t="shared" si="10"/>
        <v>28122.341843120794</v>
      </c>
      <c r="O273" s="70">
        <f>Sheet1!F65</f>
        <v>8.078811216064578</v>
      </c>
    </row>
    <row r="274" spans="1:15" ht="12.75">
      <c r="A274">
        <v>60</v>
      </c>
      <c r="B274" s="70">
        <f t="shared" si="9"/>
        <v>32443.72037783248</v>
      </c>
      <c r="C274" s="70">
        <f>A274*Sheet1!D29</f>
        <v>3360</v>
      </c>
      <c r="E274" s="70">
        <f t="shared" si="10"/>
        <v>29083.72037783248</v>
      </c>
      <c r="O274" s="70">
        <f>Sheet1!F65</f>
        <v>8.078811216064578</v>
      </c>
    </row>
    <row r="275" spans="1:15" ht="12.75">
      <c r="A275">
        <v>61</v>
      </c>
      <c r="B275" s="70">
        <f t="shared" si="9"/>
        <v>33477.256534976295</v>
      </c>
      <c r="C275" s="70">
        <f>A275*Sheet1!D29</f>
        <v>3416</v>
      </c>
      <c r="E275" s="70">
        <f t="shared" si="10"/>
        <v>30061.256534976295</v>
      </c>
      <c r="O275" s="70">
        <f>Sheet1!F65</f>
        <v>8.078811216064578</v>
      </c>
    </row>
    <row r="276" spans="1:15" ht="12.75">
      <c r="A276">
        <v>62</v>
      </c>
      <c r="B276" s="70">
        <f t="shared" si="9"/>
        <v>34526.95031455223</v>
      </c>
      <c r="C276" s="70">
        <f>A276*Sheet1!D29</f>
        <v>3472</v>
      </c>
      <c r="E276" s="70">
        <f t="shared" si="10"/>
        <v>31054.950314552236</v>
      </c>
      <c r="O276" s="70">
        <f>Sheet1!F65</f>
        <v>8.078811216064578</v>
      </c>
    </row>
    <row r="277" spans="1:15" ht="12.75">
      <c r="A277">
        <v>63</v>
      </c>
      <c r="B277" s="70">
        <f t="shared" si="9"/>
        <v>35592.80171656031</v>
      </c>
      <c r="C277" s="70">
        <f>A277*Sheet1!D29</f>
        <v>3528</v>
      </c>
      <c r="E277" s="70">
        <f t="shared" si="10"/>
        <v>32064.80171656031</v>
      </c>
      <c r="O277" s="70">
        <f>Sheet1!F65</f>
        <v>8.078811216064578</v>
      </c>
    </row>
    <row r="278" spans="1:15" ht="12.75">
      <c r="A278">
        <v>64</v>
      </c>
      <c r="B278" s="70">
        <f t="shared" si="9"/>
        <v>36674.81074100051</v>
      </c>
      <c r="C278" s="70">
        <f>A278*Sheet1!D29</f>
        <v>3584</v>
      </c>
      <c r="E278" s="70">
        <f t="shared" si="10"/>
        <v>33090.81074100051</v>
      </c>
      <c r="O278" s="70">
        <f>Sheet1!F65</f>
        <v>8.078811216064578</v>
      </c>
    </row>
    <row r="279" spans="1:15" ht="12.75">
      <c r="A279">
        <v>65</v>
      </c>
      <c r="B279" s="70">
        <f t="shared" si="9"/>
        <v>37772.97738787284</v>
      </c>
      <c r="C279" s="70">
        <f>A279*Sheet1!D29</f>
        <v>3640</v>
      </c>
      <c r="E279" s="70">
        <f t="shared" si="10"/>
        <v>34132.97738787284</v>
      </c>
      <c r="O279" s="70">
        <f>Sheet1!F65</f>
        <v>8.078811216064578</v>
      </c>
    </row>
    <row r="280" spans="1:15" ht="12.75">
      <c r="A280">
        <v>66</v>
      </c>
      <c r="B280" s="70">
        <f t="shared" si="9"/>
        <v>38887.301657177304</v>
      </c>
      <c r="C280" s="70">
        <f>A280*Sheet1!D29</f>
        <v>3696</v>
      </c>
      <c r="E280" s="70">
        <f t="shared" si="10"/>
        <v>35191.301657177304</v>
      </c>
      <c r="O280" s="70">
        <f>Sheet1!F65</f>
        <v>8.078811216064578</v>
      </c>
    </row>
    <row r="281" spans="1:15" ht="12.75">
      <c r="A281">
        <v>67</v>
      </c>
      <c r="B281" s="70">
        <f t="shared" si="9"/>
        <v>40017.78354891389</v>
      </c>
      <c r="C281" s="70">
        <f>A281*Sheet1!D29</f>
        <v>3752</v>
      </c>
      <c r="E281" s="70">
        <f t="shared" si="10"/>
        <v>36265.78354891389</v>
      </c>
      <c r="O281" s="70">
        <f>Sheet1!F65</f>
        <v>8.078811216064578</v>
      </c>
    </row>
    <row r="282" spans="1:15" ht="12.75">
      <c r="A282">
        <v>68</v>
      </c>
      <c r="B282" s="70">
        <f t="shared" si="9"/>
        <v>41164.423063082606</v>
      </c>
      <c r="C282" s="70">
        <f>A282*Sheet1!D29</f>
        <v>3808</v>
      </c>
      <c r="E282" s="70">
        <f t="shared" si="10"/>
        <v>37356.423063082606</v>
      </c>
      <c r="O282" s="70">
        <f>Sheet1!F65</f>
        <v>8.078811216064578</v>
      </c>
    </row>
    <row r="283" spans="1:15" ht="12.75">
      <c r="A283">
        <v>69</v>
      </c>
      <c r="B283" s="70">
        <f t="shared" si="9"/>
        <v>42327.220199683456</v>
      </c>
      <c r="C283" s="70">
        <f>A283*Sheet1!D29</f>
        <v>3864</v>
      </c>
      <c r="E283" s="70">
        <f t="shared" si="10"/>
        <v>38463.220199683456</v>
      </c>
      <c r="O283" s="70">
        <f>Sheet1!F65</f>
        <v>8.078811216064578</v>
      </c>
    </row>
    <row r="284" spans="1:15" ht="12.75">
      <c r="A284">
        <v>70</v>
      </c>
      <c r="B284" s="70">
        <f t="shared" si="9"/>
        <v>43506.17495871643</v>
      </c>
      <c r="C284" s="70">
        <f>A284*Sheet1!D29</f>
        <v>3920</v>
      </c>
      <c r="E284" s="70">
        <f t="shared" si="10"/>
        <v>39586.17495871643</v>
      </c>
      <c r="O284" s="70">
        <f>Sheet1!F65</f>
        <v>8.078811216064578</v>
      </c>
    </row>
    <row r="285" spans="1:15" ht="12.75">
      <c r="A285">
        <v>71</v>
      </c>
      <c r="B285" s="70">
        <f t="shared" si="9"/>
        <v>44701.28734018154</v>
      </c>
      <c r="C285" s="70">
        <f>A285*Sheet1!D29</f>
        <v>3976</v>
      </c>
      <c r="E285" s="70">
        <f t="shared" si="10"/>
        <v>40725.28734018154</v>
      </c>
      <c r="O285" s="70">
        <f>Sheet1!F65</f>
        <v>8.078811216064578</v>
      </c>
    </row>
    <row r="286" spans="1:15" ht="12.75">
      <c r="A286">
        <v>72</v>
      </c>
      <c r="B286" s="70">
        <f t="shared" si="9"/>
        <v>45912.55734407877</v>
      </c>
      <c r="C286" s="70">
        <f>A286*Sheet1!D29</f>
        <v>4032</v>
      </c>
      <c r="E286" s="70">
        <f t="shared" si="10"/>
        <v>41880.55734407877</v>
      </c>
      <c r="O286" s="70">
        <f>Sheet1!F65</f>
        <v>8.078811216064578</v>
      </c>
    </row>
    <row r="287" spans="1:15" ht="12.75">
      <c r="A287">
        <v>73</v>
      </c>
      <c r="B287" s="70">
        <f t="shared" si="9"/>
        <v>47139.984970408135</v>
      </c>
      <c r="C287" s="70">
        <f>A287*Sheet1!D29</f>
        <v>4088</v>
      </c>
      <c r="E287" s="70">
        <f t="shared" si="10"/>
        <v>43051.984970408135</v>
      </c>
      <c r="O287" s="70">
        <f>Sheet1!F65</f>
        <v>8.078811216064578</v>
      </c>
    </row>
    <row r="288" spans="1:15" ht="12.75">
      <c r="A288">
        <v>74</v>
      </c>
      <c r="B288" s="70">
        <f t="shared" si="9"/>
        <v>48383.570219169625</v>
      </c>
      <c r="C288" s="70">
        <f>A288*Sheet1!D29</f>
        <v>4144</v>
      </c>
      <c r="E288" s="70">
        <f t="shared" si="10"/>
        <v>44239.570219169625</v>
      </c>
      <c r="O288" s="70">
        <f>Sheet1!F65</f>
        <v>8.078811216064578</v>
      </c>
    </row>
    <row r="289" spans="1:15" ht="12.75">
      <c r="A289">
        <v>75</v>
      </c>
      <c r="B289" s="70">
        <f t="shared" si="9"/>
        <v>49643.31309036325</v>
      </c>
      <c r="C289" s="70">
        <f>A289*Sheet1!D29</f>
        <v>4200</v>
      </c>
      <c r="E289" s="70">
        <f t="shared" si="10"/>
        <v>45443.31309036325</v>
      </c>
      <c r="O289" s="70">
        <f>Sheet1!F65</f>
        <v>8.078811216064578</v>
      </c>
    </row>
    <row r="290" spans="1:15" ht="12.75">
      <c r="A290">
        <v>76</v>
      </c>
      <c r="B290" s="70">
        <f t="shared" si="9"/>
        <v>50919.213583989</v>
      </c>
      <c r="C290" s="70">
        <f>A290*Sheet1!D29</f>
        <v>4256</v>
      </c>
      <c r="E290" s="70">
        <f t="shared" si="10"/>
        <v>46663.213583989</v>
      </c>
      <c r="O290" s="70">
        <f>Sheet1!F65</f>
        <v>8.078811216064578</v>
      </c>
    </row>
    <row r="291" spans="1:15" ht="12.75">
      <c r="A291">
        <v>77</v>
      </c>
      <c r="B291" s="70">
        <f t="shared" si="9"/>
        <v>52211.271700046884</v>
      </c>
      <c r="C291" s="70">
        <f>A291*Sheet1!D29</f>
        <v>4312</v>
      </c>
      <c r="E291" s="70">
        <f t="shared" si="10"/>
        <v>47899.271700046884</v>
      </c>
      <c r="O291" s="70">
        <f>Sheet1!F65</f>
        <v>8.078811216064578</v>
      </c>
    </row>
    <row r="292" spans="1:15" ht="12.75">
      <c r="A292">
        <v>78</v>
      </c>
      <c r="B292" s="70">
        <f t="shared" si="9"/>
        <v>53519.48743853689</v>
      </c>
      <c r="C292" s="70">
        <f>A292*Sheet1!D29</f>
        <v>4368</v>
      </c>
      <c r="E292" s="70">
        <f t="shared" si="10"/>
        <v>49151.48743853689</v>
      </c>
      <c r="O292" s="70">
        <f>Sheet1!F65</f>
        <v>8.078811216064578</v>
      </c>
    </row>
    <row r="293" spans="1:15" ht="12.75">
      <c r="A293">
        <v>79</v>
      </c>
      <c r="B293" s="70">
        <f t="shared" si="9"/>
        <v>54843.86079945903</v>
      </c>
      <c r="C293" s="70">
        <f>A293*Sheet1!D29</f>
        <v>4424</v>
      </c>
      <c r="E293" s="70">
        <f t="shared" si="10"/>
        <v>50419.86079945903</v>
      </c>
      <c r="O293" s="70">
        <f>Sheet1!F65</f>
        <v>8.078811216064578</v>
      </c>
    </row>
    <row r="294" spans="1:15" ht="12.75">
      <c r="A294">
        <v>80</v>
      </c>
      <c r="B294" s="70">
        <f t="shared" si="9"/>
        <v>56184.3917828133</v>
      </c>
      <c r="C294" s="70">
        <f>A294*Sheet1!D29</f>
        <v>4480</v>
      </c>
      <c r="E294" s="70">
        <f t="shared" si="10"/>
        <v>51704.3917828133</v>
      </c>
      <c r="O294" s="70">
        <f>Sheet1!F65</f>
        <v>8.078811216064578</v>
      </c>
    </row>
    <row r="295" spans="1:15" ht="12.75">
      <c r="A295">
        <v>81</v>
      </c>
      <c r="B295" s="70">
        <f t="shared" si="9"/>
        <v>57541.080388599694</v>
      </c>
      <c r="C295" s="70">
        <f>A295*Sheet1!D29</f>
        <v>4536</v>
      </c>
      <c r="E295" s="70">
        <f t="shared" si="10"/>
        <v>53005.080388599694</v>
      </c>
      <c r="O295" s="70">
        <f>Sheet1!F65</f>
        <v>8.078811216064578</v>
      </c>
    </row>
    <row r="296" spans="1:15" ht="12.75">
      <c r="A296">
        <v>82</v>
      </c>
      <c r="B296" s="70">
        <f t="shared" si="9"/>
        <v>58913.92661681822</v>
      </c>
      <c r="C296" s="70">
        <f>A296*Sheet1!D29</f>
        <v>4592</v>
      </c>
      <c r="E296" s="70">
        <f t="shared" si="10"/>
        <v>54321.92661681822</v>
      </c>
      <c r="O296" s="70">
        <f>Sheet1!F65</f>
        <v>8.078811216064578</v>
      </c>
    </row>
    <row r="297" spans="1:15" ht="12.75">
      <c r="A297">
        <v>83</v>
      </c>
      <c r="B297" s="70">
        <f t="shared" si="9"/>
        <v>60302.930467468876</v>
      </c>
      <c r="C297" s="70">
        <f>A297*Sheet1!D29</f>
        <v>4648</v>
      </c>
      <c r="E297" s="70">
        <f t="shared" si="10"/>
        <v>55654.930467468876</v>
      </c>
      <c r="O297" s="70">
        <f>Sheet1!F65</f>
        <v>8.078811216064578</v>
      </c>
    </row>
    <row r="298" spans="1:15" ht="12.75">
      <c r="A298">
        <v>84</v>
      </c>
      <c r="B298" s="70">
        <f t="shared" si="9"/>
        <v>61708.09194055166</v>
      </c>
      <c r="C298" s="70">
        <f>A298*Sheet1!D29</f>
        <v>4704</v>
      </c>
      <c r="E298" s="70">
        <f t="shared" si="10"/>
        <v>57004.09194055166</v>
      </c>
      <c r="O298" s="70">
        <f>Sheet1!F65</f>
        <v>8.078811216064578</v>
      </c>
    </row>
    <row r="299" spans="1:15" ht="12.75">
      <c r="A299">
        <v>85</v>
      </c>
      <c r="B299" s="70">
        <f t="shared" si="9"/>
        <v>63129.41103606657</v>
      </c>
      <c r="C299" s="70">
        <f>A299*Sheet1!D29</f>
        <v>4760</v>
      </c>
      <c r="E299" s="70">
        <f t="shared" si="10"/>
        <v>58369.41103606657</v>
      </c>
      <c r="O299" s="70">
        <f>Sheet1!F65</f>
        <v>8.078811216064578</v>
      </c>
    </row>
    <row r="300" spans="1:15" ht="12.75">
      <c r="A300">
        <v>86</v>
      </c>
      <c r="B300" s="70">
        <f t="shared" si="9"/>
        <v>64566.887754013616</v>
      </c>
      <c r="C300" s="70">
        <f>A300*Sheet1!D29</f>
        <v>4816</v>
      </c>
      <c r="E300" s="70">
        <f t="shared" si="10"/>
        <v>59750.887754013616</v>
      </c>
      <c r="O300" s="70">
        <f>Sheet1!F65</f>
        <v>8.078811216064578</v>
      </c>
    </row>
    <row r="301" spans="1:15" ht="12.75">
      <c r="A301">
        <v>87</v>
      </c>
      <c r="B301" s="70">
        <f t="shared" si="9"/>
        <v>66020.5220943928</v>
      </c>
      <c r="C301" s="70">
        <f>A301*Sheet1!D29</f>
        <v>4872</v>
      </c>
      <c r="E301" s="70">
        <f t="shared" si="10"/>
        <v>61148.52209439279</v>
      </c>
      <c r="O301" s="70">
        <f>Sheet1!F65</f>
        <v>8.078811216064578</v>
      </c>
    </row>
    <row r="302" spans="1:15" ht="12.75">
      <c r="A302">
        <v>88</v>
      </c>
      <c r="B302" s="70">
        <f t="shared" si="9"/>
        <v>67490.31405720409</v>
      </c>
      <c r="C302" s="70">
        <f>A302*Sheet1!D29</f>
        <v>4928</v>
      </c>
      <c r="E302" s="70">
        <f t="shared" si="10"/>
        <v>62562.31405720409</v>
      </c>
      <c r="O302" s="70">
        <f>Sheet1!F65</f>
        <v>8.078811216064578</v>
      </c>
    </row>
    <row r="303" spans="1:15" ht="12.75">
      <c r="A303">
        <v>89</v>
      </c>
      <c r="B303" s="70">
        <f t="shared" si="9"/>
        <v>68976.26364244752</v>
      </c>
      <c r="C303" s="70">
        <f>A303*Sheet1!D29</f>
        <v>4984</v>
      </c>
      <c r="E303" s="70">
        <f t="shared" si="10"/>
        <v>63992.26364244752</v>
      </c>
      <c r="O303" s="70">
        <f>Sheet1!F65</f>
        <v>8.078811216064578</v>
      </c>
    </row>
    <row r="304" spans="1:15" ht="12.75">
      <c r="A304">
        <v>90</v>
      </c>
      <c r="B304" s="70">
        <f t="shared" si="9"/>
        <v>70478.37085012309</v>
      </c>
      <c r="C304" s="70">
        <f>A304*Sheet1!D29</f>
        <v>5040</v>
      </c>
      <c r="E304" s="70">
        <f t="shared" si="10"/>
        <v>65438.37085012308</v>
      </c>
      <c r="O304" s="70">
        <f>Sheet1!F65</f>
        <v>8.078811216064578</v>
      </c>
    </row>
    <row r="305" spans="1:15" ht="12.75">
      <c r="A305">
        <v>91</v>
      </c>
      <c r="B305" s="70">
        <f t="shared" si="9"/>
        <v>71996.63568023077</v>
      </c>
      <c r="C305" s="70">
        <f>A305*Sheet1!D29</f>
        <v>5096</v>
      </c>
      <c r="E305" s="70">
        <f t="shared" si="10"/>
        <v>66900.63568023077</v>
      </c>
      <c r="O305" s="70">
        <f>Sheet1!F65</f>
        <v>8.078811216064578</v>
      </c>
    </row>
    <row r="306" spans="1:15" ht="12.75">
      <c r="A306">
        <v>92</v>
      </c>
      <c r="B306" s="70">
        <f t="shared" si="9"/>
        <v>73531.05813277059</v>
      </c>
      <c r="C306" s="70">
        <f>A306*Sheet1!D29</f>
        <v>5152</v>
      </c>
      <c r="E306" s="70">
        <f t="shared" si="10"/>
        <v>68379.05813277059</v>
      </c>
      <c r="O306" s="70">
        <f>Sheet1!F65</f>
        <v>8.078811216064578</v>
      </c>
    </row>
    <row r="307" spans="1:15" ht="12.75">
      <c r="A307">
        <v>93</v>
      </c>
      <c r="B307" s="70">
        <f t="shared" si="9"/>
        <v>75081.63820774254</v>
      </c>
      <c r="C307" s="70">
        <f>A307*Sheet1!D29</f>
        <v>5208</v>
      </c>
      <c r="E307" s="70">
        <f t="shared" si="10"/>
        <v>69873.63820774254</v>
      </c>
      <c r="O307" s="70">
        <f>Sheet1!F65</f>
        <v>8.078811216064578</v>
      </c>
    </row>
    <row r="308" spans="1:15" ht="12.75">
      <c r="A308">
        <v>94</v>
      </c>
      <c r="B308" s="70">
        <f t="shared" si="9"/>
        <v>76648.3759051466</v>
      </c>
      <c r="C308" s="70">
        <f>A308*Sheet1!D29</f>
        <v>5264</v>
      </c>
      <c r="E308" s="70">
        <f t="shared" si="10"/>
        <v>71384.3759051466</v>
      </c>
      <c r="O308" s="70">
        <f>Sheet1!F65</f>
        <v>8.078811216064578</v>
      </c>
    </row>
    <row r="309" spans="1:15" ht="12.75">
      <c r="A309">
        <v>95</v>
      </c>
      <c r="B309" s="70">
        <f t="shared" si="9"/>
        <v>78231.27122498282</v>
      </c>
      <c r="C309" s="70">
        <f>A309*Sheet1!D29</f>
        <v>5320</v>
      </c>
      <c r="E309" s="70">
        <f t="shared" si="10"/>
        <v>72911.27122498282</v>
      </c>
      <c r="O309" s="70">
        <f>Sheet1!F65</f>
        <v>8.078811216064578</v>
      </c>
    </row>
    <row r="310" spans="1:15" ht="12.75">
      <c r="A310">
        <v>96</v>
      </c>
      <c r="B310" s="70">
        <f t="shared" si="9"/>
        <v>79830.32416725115</v>
      </c>
      <c r="C310" s="70">
        <f>A310*Sheet1!D29</f>
        <v>5376</v>
      </c>
      <c r="E310" s="70">
        <f t="shared" si="10"/>
        <v>74454.32416725115</v>
      </c>
      <c r="O310" s="70">
        <f>Sheet1!F65</f>
        <v>8.078811216064578</v>
      </c>
    </row>
    <row r="311" spans="1:15" ht="12.75">
      <c r="A311">
        <v>97</v>
      </c>
      <c r="B311" s="70">
        <f t="shared" si="9"/>
        <v>81445.53473195161</v>
      </c>
      <c r="C311" s="70">
        <f>A311*Sheet1!D29</f>
        <v>5432</v>
      </c>
      <c r="E311" s="70">
        <f t="shared" si="10"/>
        <v>76013.53473195161</v>
      </c>
      <c r="O311" s="70">
        <f>Sheet1!F65</f>
        <v>8.078811216064578</v>
      </c>
    </row>
    <row r="312" spans="1:15" ht="12.75">
      <c r="A312">
        <v>98</v>
      </c>
      <c r="B312" s="70">
        <f t="shared" si="9"/>
        <v>83076.9029190842</v>
      </c>
      <c r="C312" s="70">
        <f>A312*Sheet1!D29</f>
        <v>5488</v>
      </c>
      <c r="E312" s="70">
        <f t="shared" si="10"/>
        <v>77588.9029190842</v>
      </c>
      <c r="O312" s="70">
        <f>Sheet1!F65</f>
        <v>8.078811216064578</v>
      </c>
    </row>
    <row r="313" spans="1:15" ht="12.75">
      <c r="A313">
        <v>99</v>
      </c>
      <c r="B313" s="70">
        <f t="shared" si="9"/>
        <v>84724.42872864893</v>
      </c>
      <c r="C313" s="70">
        <f>A313*Sheet1!D29</f>
        <v>5544</v>
      </c>
      <c r="E313" s="70">
        <f t="shared" si="10"/>
        <v>79180.42872864893</v>
      </c>
      <c r="O313" s="70">
        <f>Sheet1!F65</f>
        <v>8.078811216064578</v>
      </c>
    </row>
    <row r="314" spans="1:15" ht="12.75">
      <c r="A314">
        <v>100</v>
      </c>
      <c r="B314" s="70">
        <f t="shared" si="9"/>
        <v>86388.11216064577</v>
      </c>
      <c r="C314" s="70">
        <f>A314*Sheet1!D29</f>
        <v>5600</v>
      </c>
      <c r="E314" s="70">
        <f t="shared" si="10"/>
        <v>80788.11216064577</v>
      </c>
      <c r="O314" s="70">
        <f>Sheet1!F65</f>
        <v>8.078811216064578</v>
      </c>
    </row>
    <row r="315" spans="1:15" ht="12.75">
      <c r="A315">
        <v>105</v>
      </c>
      <c r="B315" s="70">
        <f t="shared" si="9"/>
        <v>94948.89365711197</v>
      </c>
      <c r="C315" s="70">
        <f>A315*Sheet1!D29</f>
        <v>5880</v>
      </c>
      <c r="E315" s="70">
        <f t="shared" si="10"/>
        <v>89068.89365711197</v>
      </c>
      <c r="O315" s="70">
        <f>Sheet1!F65</f>
        <v>8.078811216064578</v>
      </c>
    </row>
    <row r="316" spans="1:15" ht="12.75">
      <c r="A316">
        <v>110</v>
      </c>
      <c r="B316" s="70">
        <f t="shared" si="9"/>
        <v>103913.61571438139</v>
      </c>
      <c r="C316" s="70">
        <f>A316*Sheet1!D29</f>
        <v>6160</v>
      </c>
      <c r="E316" s="70">
        <f t="shared" si="10"/>
        <v>97753.61571438139</v>
      </c>
      <c r="O316" s="70">
        <f>Sheet1!F65</f>
        <v>8.078811216064578</v>
      </c>
    </row>
    <row r="317" spans="1:15" ht="12.75">
      <c r="A317">
        <v>115</v>
      </c>
      <c r="B317" s="70">
        <f t="shared" si="9"/>
        <v>113282.27833245404</v>
      </c>
      <c r="C317" s="70">
        <f>A317*Sheet1!D29</f>
        <v>6440</v>
      </c>
      <c r="E317" s="70">
        <f t="shared" si="10"/>
        <v>106842.27833245404</v>
      </c>
      <c r="O317" s="70">
        <f>Sheet1!F65</f>
        <v>8.078811216064578</v>
      </c>
    </row>
    <row r="318" spans="1:15" ht="12.75">
      <c r="A318">
        <v>120</v>
      </c>
      <c r="B318" s="70">
        <f t="shared" si="9"/>
        <v>123054.88151132992</v>
      </c>
      <c r="C318" s="70">
        <f>A318*Sheet1!D29</f>
        <v>6720</v>
      </c>
      <c r="E318" s="70">
        <f t="shared" si="10"/>
        <v>116334.88151132992</v>
      </c>
      <c r="O318" s="70">
        <f>Sheet1!F65</f>
        <v>8.078811216064578</v>
      </c>
    </row>
    <row r="319" spans="1:15" ht="12.75">
      <c r="A319">
        <v>125</v>
      </c>
      <c r="B319" s="70">
        <f t="shared" si="9"/>
        <v>133231.42525100903</v>
      </c>
      <c r="C319" s="70">
        <f>A319*Sheet1!D29</f>
        <v>7000</v>
      </c>
      <c r="E319" s="70">
        <f t="shared" si="10"/>
        <v>126231.42525100903</v>
      </c>
      <c r="O319" s="70">
        <f>Sheet1!F65</f>
        <v>8.078811216064578</v>
      </c>
    </row>
    <row r="320" spans="1:15" ht="12.75">
      <c r="A320">
        <v>130</v>
      </c>
      <c r="B320" s="70">
        <f t="shared" si="9"/>
        <v>143811.90955149135</v>
      </c>
      <c r="C320" s="70">
        <f>A320*Sheet1!D29</f>
        <v>7280</v>
      </c>
      <c r="E320" s="70">
        <f t="shared" si="10"/>
        <v>136531.90955149135</v>
      </c>
      <c r="O320" s="70">
        <f>Sheet1!F65</f>
        <v>8.078811216064578</v>
      </c>
    </row>
    <row r="321" spans="1:15" ht="12.75">
      <c r="A321">
        <v>135</v>
      </c>
      <c r="B321" s="70">
        <f t="shared" si="9"/>
        <v>154796.33441277692</v>
      </c>
      <c r="C321" s="70">
        <f>A321*Sheet1!D29</f>
        <v>7560</v>
      </c>
      <c r="E321" s="70">
        <f t="shared" si="10"/>
        <v>147236.33441277692</v>
      </c>
      <c r="O321" s="70">
        <f>Sheet1!F65</f>
        <v>8.078811216064578</v>
      </c>
    </row>
    <row r="322" spans="1:15" ht="12.75">
      <c r="A322">
        <v>140</v>
      </c>
      <c r="B322" s="70">
        <f t="shared" si="9"/>
        <v>166184.69983486572</v>
      </c>
      <c r="C322" s="70">
        <f>A322*Sheet1!D29</f>
        <v>7840</v>
      </c>
      <c r="E322" s="70">
        <f t="shared" si="10"/>
        <v>158344.69983486572</v>
      </c>
      <c r="O322" s="70">
        <f>Sheet1!F65</f>
        <v>8.078811216064578</v>
      </c>
    </row>
    <row r="323" spans="1:15" ht="12.75">
      <c r="A323">
        <v>145</v>
      </c>
      <c r="B323" s="70">
        <f t="shared" si="9"/>
        <v>177977.00581775774</v>
      </c>
      <c r="C323" s="70">
        <f>A323*Sheet1!D29</f>
        <v>8120</v>
      </c>
      <c r="E323" s="70">
        <f t="shared" si="10"/>
        <v>169857.00581775774</v>
      </c>
      <c r="O323" s="70">
        <f>Sheet1!F65</f>
        <v>8.078811216064578</v>
      </c>
    </row>
    <row r="324" spans="1:15" ht="12.75">
      <c r="A324">
        <v>150</v>
      </c>
      <c r="B324" s="70">
        <f t="shared" si="9"/>
        <v>190173.252361453</v>
      </c>
      <c r="C324" s="70">
        <f>A324*Sheet1!D29</f>
        <v>8400</v>
      </c>
      <c r="E324" s="70">
        <f t="shared" si="10"/>
        <v>181773.252361453</v>
      </c>
      <c r="O324" s="70">
        <f>Sheet1!F65</f>
        <v>8.078811216064578</v>
      </c>
    </row>
    <row r="325" spans="1:15" ht="12.75">
      <c r="A325">
        <v>155</v>
      </c>
      <c r="B325" s="70">
        <f aca="true" t="shared" si="11" ref="B325:B334">C325+E325</f>
        <v>202773.4394659515</v>
      </c>
      <c r="C325" s="70">
        <f>A325*Sheet1!D29</f>
        <v>8680</v>
      </c>
      <c r="E325" s="70">
        <f aca="true" t="shared" si="12" ref="E325:E334">(A325*A325)*O325</f>
        <v>194093.4394659515</v>
      </c>
      <c r="O325" s="70">
        <f>Sheet1!F65</f>
        <v>8.078811216064578</v>
      </c>
    </row>
    <row r="326" spans="1:15" ht="12.75">
      <c r="A326">
        <v>160</v>
      </c>
      <c r="B326" s="70">
        <f t="shared" si="11"/>
        <v>215777.5671312532</v>
      </c>
      <c r="C326" s="70">
        <f>A326*Sheet1!D29</f>
        <v>8960</v>
      </c>
      <c r="E326" s="70">
        <f t="shared" si="12"/>
        <v>206817.5671312532</v>
      </c>
      <c r="O326" s="70">
        <f>Sheet1!F65</f>
        <v>8.078811216064578</v>
      </c>
    </row>
    <row r="327" spans="1:15" ht="12.75">
      <c r="A327">
        <v>165</v>
      </c>
      <c r="B327" s="70">
        <f t="shared" si="11"/>
        <v>229185.63535735814</v>
      </c>
      <c r="C327" s="70">
        <f>A327*Sheet1!D29</f>
        <v>9240</v>
      </c>
      <c r="E327" s="70">
        <f t="shared" si="12"/>
        <v>219945.63535735814</v>
      </c>
      <c r="O327" s="70">
        <f>Sheet1!F65</f>
        <v>8.078811216064578</v>
      </c>
    </row>
    <row r="328" spans="1:15" ht="12.75">
      <c r="A328">
        <v>170</v>
      </c>
      <c r="B328" s="70">
        <f t="shared" si="11"/>
        <v>242997.6441442663</v>
      </c>
      <c r="C328" s="70">
        <f>A328*Sheet1!D29</f>
        <v>9520</v>
      </c>
      <c r="E328" s="70">
        <f t="shared" si="12"/>
        <v>233477.6441442663</v>
      </c>
      <c r="O328" s="70">
        <f>Sheet1!F65</f>
        <v>8.078811216064578</v>
      </c>
    </row>
    <row r="329" spans="1:15" ht="12.75">
      <c r="A329">
        <v>175</v>
      </c>
      <c r="B329" s="70">
        <f t="shared" si="11"/>
        <v>257213.5934919777</v>
      </c>
      <c r="C329" s="70">
        <f>A329*Sheet1!D29</f>
        <v>9800</v>
      </c>
      <c r="E329" s="70">
        <f t="shared" si="12"/>
        <v>247413.5934919777</v>
      </c>
      <c r="O329" s="70">
        <f>Sheet1!F65</f>
        <v>8.078811216064578</v>
      </c>
    </row>
    <row r="330" spans="1:15" ht="12.75">
      <c r="A330">
        <v>180</v>
      </c>
      <c r="B330" s="70">
        <f t="shared" si="11"/>
        <v>271833.48340049235</v>
      </c>
      <c r="C330" s="70">
        <f>A330*Sheet1!D29</f>
        <v>10080</v>
      </c>
      <c r="E330" s="70">
        <f t="shared" si="12"/>
        <v>261753.48340049232</v>
      </c>
      <c r="O330" s="70">
        <f>Sheet1!F65</f>
        <v>8.078811216064578</v>
      </c>
    </row>
    <row r="331" spans="1:15" ht="12.75">
      <c r="A331">
        <v>185</v>
      </c>
      <c r="B331" s="70">
        <f t="shared" si="11"/>
        <v>286857.3138698102</v>
      </c>
      <c r="C331" s="70">
        <f>A331*Sheet1!D29</f>
        <v>10360</v>
      </c>
      <c r="E331" s="70">
        <f t="shared" si="12"/>
        <v>276497.3138698102</v>
      </c>
      <c r="O331" s="70">
        <f>Sheet1!F65</f>
        <v>8.078811216064578</v>
      </c>
    </row>
    <row r="332" spans="1:15" ht="12.75">
      <c r="A332">
        <v>190</v>
      </c>
      <c r="B332" s="70">
        <f t="shared" si="11"/>
        <v>302285.0848999313</v>
      </c>
      <c r="C332" s="70">
        <f>A332*Sheet1!D29</f>
        <v>10640</v>
      </c>
      <c r="E332" s="70">
        <f t="shared" si="12"/>
        <v>291645.0848999313</v>
      </c>
      <c r="O332" s="70">
        <f>Sheet1!F65</f>
        <v>8.078811216064578</v>
      </c>
    </row>
    <row r="333" spans="1:15" ht="12.75">
      <c r="A333">
        <v>195</v>
      </c>
      <c r="B333" s="70">
        <f t="shared" si="11"/>
        <v>318116.7964908556</v>
      </c>
      <c r="C333" s="70">
        <f>A333*Sheet1!D29</f>
        <v>10920</v>
      </c>
      <c r="E333" s="70">
        <f t="shared" si="12"/>
        <v>307196.7964908556</v>
      </c>
      <c r="O333" s="70">
        <f>Sheet1!F65</f>
        <v>8.078811216064578</v>
      </c>
    </row>
    <row r="334" spans="1:15" ht="12.75">
      <c r="A334">
        <v>200</v>
      </c>
      <c r="B334" s="70">
        <f t="shared" si="11"/>
        <v>334352.4486425831</v>
      </c>
      <c r="C334" s="70">
        <f>A334*Sheet1!D29</f>
        <v>11200</v>
      </c>
      <c r="E334" s="70">
        <f t="shared" si="12"/>
        <v>323152.4486425831</v>
      </c>
      <c r="O334" s="70">
        <f>Sheet1!F65</f>
        <v>8.078811216064578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5.646650082997718</v>
      </c>
      <c r="C5" s="70">
        <f>A5*Sheet1!D29</f>
        <v>5.6000000000000005</v>
      </c>
      <c r="E5" s="70">
        <f aca="true" t="shared" si="1" ref="E5:E68">(A5*A5)*O5</f>
        <v>0.04665008299771777</v>
      </c>
      <c r="I5" s="111"/>
      <c r="O5" s="111">
        <f>Sheet1!F67</f>
        <v>4.665008299771777</v>
      </c>
      <c r="P5" s="111"/>
    </row>
    <row r="6" spans="1:15" ht="12.75">
      <c r="A6">
        <v>0.2</v>
      </c>
      <c r="B6" s="70">
        <f t="shared" si="0"/>
        <v>11.386600331990872</v>
      </c>
      <c r="C6" s="70">
        <f>A6*Sheet1!D29</f>
        <v>11.200000000000001</v>
      </c>
      <c r="E6" s="70">
        <f t="shared" si="1"/>
        <v>0.1866003319908711</v>
      </c>
      <c r="I6" s="111"/>
      <c r="O6" s="111">
        <f>Sheet1!F67</f>
        <v>4.665008299771777</v>
      </c>
    </row>
    <row r="7" spans="1:15" ht="12.75">
      <c r="A7">
        <v>0.3</v>
      </c>
      <c r="B7" s="70">
        <f t="shared" si="0"/>
        <v>17.21985074697946</v>
      </c>
      <c r="C7" s="70">
        <f>A7*Sheet1!D29</f>
        <v>16.8</v>
      </c>
      <c r="E7" s="70">
        <f t="shared" si="1"/>
        <v>0.4198507469794599</v>
      </c>
      <c r="H7">
        <v>2</v>
      </c>
      <c r="I7" s="111">
        <f>(0.5*Sheet1!D73*(3.141593*((Sheet1!D7/2)*(Sheet1!D7/2)))*(H7*H7*H7)*(Sheet1!D74/100))</f>
        <v>0.3477743451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111">
        <f>Sheet1!F67</f>
        <v>4.665008299771777</v>
      </c>
    </row>
    <row r="8" spans="1:15" ht="12.75">
      <c r="A8">
        <v>0.4</v>
      </c>
      <c r="B8" s="70">
        <f t="shared" si="0"/>
        <v>23.146401327963485</v>
      </c>
      <c r="C8" s="70">
        <f>A8*Sheet1!D29</f>
        <v>22.400000000000002</v>
      </c>
      <c r="E8" s="70">
        <f t="shared" si="1"/>
        <v>0.7464013279634844</v>
      </c>
      <c r="H8">
        <v>2.5</v>
      </c>
      <c r="I8" s="111">
        <f>(0.5*Sheet1!D73*(3.141593*((Sheet1!D7/2)*(Sheet1!D7/2)))*(H8*H8*H8)*(Sheet1!D74/100))</f>
        <v>0.6792467677734375</v>
      </c>
      <c r="J8" s="70" t="e">
        <f>VLOOKUP(I8,B5:C334,2,TRUE)</f>
        <v>#N/A</v>
      </c>
      <c r="K8" s="70" t="e">
        <f>J8/Sheet1!D29*Sheet1!D75</f>
        <v>#N/A</v>
      </c>
      <c r="L8" s="70" t="e">
        <f t="shared" si="2"/>
        <v>#N/A</v>
      </c>
      <c r="O8" s="111">
        <f>Sheet1!F67</f>
        <v>4.665008299771777</v>
      </c>
    </row>
    <row r="9" spans="1:15" ht="12.75">
      <c r="A9">
        <v>0.5</v>
      </c>
      <c r="B9" s="70">
        <f t="shared" si="0"/>
        <v>29.166252074942943</v>
      </c>
      <c r="C9" s="70">
        <f>A9*Sheet1!D29</f>
        <v>28</v>
      </c>
      <c r="E9" s="70">
        <f t="shared" si="1"/>
        <v>1.1662520749429441</v>
      </c>
      <c r="H9">
        <v>3</v>
      </c>
      <c r="I9" s="111">
        <f>(0.5*Sheet1!D73*(3.141593*((Sheet1!D7/2)*(Sheet1!D7/2)))*(H9*H9*H9)*(Sheet1!D74/100))</f>
        <v>1.1737384147125</v>
      </c>
      <c r="J9" s="70" t="e">
        <f>VLOOKUP(I9,B5:C334,2,TRUE)</f>
        <v>#N/A</v>
      </c>
      <c r="K9" s="70" t="e">
        <f>J9/Sheet1!D29*Sheet1!D75</f>
        <v>#N/A</v>
      </c>
      <c r="L9" s="70" t="e">
        <f t="shared" si="2"/>
        <v>#N/A</v>
      </c>
      <c r="O9" s="111">
        <f>Sheet1!F67</f>
        <v>4.665008299771777</v>
      </c>
    </row>
    <row r="10" spans="1:15" ht="12.75">
      <c r="A10">
        <v>0.6</v>
      </c>
      <c r="B10" s="70">
        <f t="shared" si="0"/>
        <v>35.27940298791784</v>
      </c>
      <c r="C10" s="70">
        <f>A10*Sheet1!D29</f>
        <v>33.6</v>
      </c>
      <c r="E10" s="70">
        <f t="shared" si="1"/>
        <v>1.6794029879178396</v>
      </c>
      <c r="H10">
        <v>3.5</v>
      </c>
      <c r="I10" s="111">
        <f>(0.5*Sheet1!D73*(3.141593*((Sheet1!D7/2)*(Sheet1!D7/2)))*(H10*H10*H10)*(Sheet1!D74/100))</f>
        <v>1.8638531307703126</v>
      </c>
      <c r="J10" s="70" t="e">
        <f>VLOOKUP(I10,B5:C334,2,TRUE)</f>
        <v>#N/A</v>
      </c>
      <c r="K10" s="70" t="e">
        <f>J10/Sheet1!D29*Sheet1!D75</f>
        <v>#N/A</v>
      </c>
      <c r="L10" s="70" t="e">
        <f t="shared" si="2"/>
        <v>#N/A</v>
      </c>
      <c r="O10" s="111">
        <f>Sheet1!F67</f>
        <v>4.665008299771777</v>
      </c>
    </row>
    <row r="11" spans="1:15" ht="12.75">
      <c r="A11">
        <v>0.7</v>
      </c>
      <c r="B11" s="70">
        <f t="shared" si="0"/>
        <v>41.485854066888166</v>
      </c>
      <c r="C11" s="70">
        <f>A11*Sheet1!D29</f>
        <v>39.199999999999996</v>
      </c>
      <c r="E11" s="70">
        <f t="shared" si="1"/>
        <v>2.28585406688817</v>
      </c>
      <c r="H11">
        <v>4</v>
      </c>
      <c r="I11" s="111">
        <f>(0.5*Sheet1!D73*(3.141593*((Sheet1!D7/2)*(Sheet1!D7/2)))*(H11*H11*H11)*(Sheet1!D74/100))</f>
        <v>2.7821947608</v>
      </c>
      <c r="J11" s="70" t="e">
        <f>VLOOKUP(I11,B5:C334,2,TRUE)</f>
        <v>#N/A</v>
      </c>
      <c r="K11" s="70" t="e">
        <f>J11/Sheet1!D29*Sheet1!D75</f>
        <v>#N/A</v>
      </c>
      <c r="L11" s="70" t="e">
        <f t="shared" si="2"/>
        <v>#N/A</v>
      </c>
      <c r="O11" s="111">
        <f>Sheet1!F67</f>
        <v>4.665008299771777</v>
      </c>
    </row>
    <row r="12" spans="1:15" ht="12.75">
      <c r="A12">
        <v>0.8</v>
      </c>
      <c r="B12" s="70">
        <f t="shared" si="0"/>
        <v>47.78560531185394</v>
      </c>
      <c r="C12" s="70">
        <f>A12*Sheet1!D29</f>
        <v>44.800000000000004</v>
      </c>
      <c r="E12" s="70">
        <f t="shared" si="1"/>
        <v>2.9856053118539374</v>
      </c>
      <c r="H12">
        <v>4.5</v>
      </c>
      <c r="I12" s="111">
        <f>(0.5*Sheet1!D73*(3.141593*((Sheet1!D7/2)*(Sheet1!D7/2)))*(H12*H12*H12)*(Sheet1!D74/100))</f>
        <v>3.9613671496546874</v>
      </c>
      <c r="J12" s="70" t="e">
        <f>VLOOKUP(I12,B5:C334,2,TRUE)</f>
        <v>#N/A</v>
      </c>
      <c r="K12" s="70" t="e">
        <f>J12/Sheet1!D29*Sheet1!D75</f>
        <v>#N/A</v>
      </c>
      <c r="L12" s="70" t="e">
        <f t="shared" si="2"/>
        <v>#N/A</v>
      </c>
      <c r="O12" s="111">
        <f>Sheet1!F67</f>
        <v>4.665008299771777</v>
      </c>
    </row>
    <row r="13" spans="1:15" ht="12.75">
      <c r="A13">
        <v>0.9</v>
      </c>
      <c r="B13" s="70">
        <f t="shared" si="0"/>
        <v>54.178656722815134</v>
      </c>
      <c r="C13" s="70">
        <f>A13*Sheet1!D29</f>
        <v>50.4</v>
      </c>
      <c r="E13" s="70">
        <f t="shared" si="1"/>
        <v>3.778656722815139</v>
      </c>
      <c r="H13">
        <v>5</v>
      </c>
      <c r="I13" s="111">
        <f>(0.5*Sheet1!D73*(3.141593*((Sheet1!D7/2)*(Sheet1!D7/2)))*(H13*H13*H13)*(Sheet1!D74/100))</f>
        <v>5.4339741421875</v>
      </c>
      <c r="J13" s="70" t="e">
        <f>VLOOKUP(I13,B5:C334,2,TRUE)</f>
        <v>#N/A</v>
      </c>
      <c r="K13" s="70" t="e">
        <f>J13/Sheet1!D29*Sheet1!D75</f>
        <v>#N/A</v>
      </c>
      <c r="L13" s="70" t="e">
        <f t="shared" si="2"/>
        <v>#N/A</v>
      </c>
      <c r="O13" s="111">
        <f>Sheet1!F67</f>
        <v>4.665008299771777</v>
      </c>
    </row>
    <row r="14" spans="1:15" ht="12.75">
      <c r="A14">
        <v>1</v>
      </c>
      <c r="B14" s="70">
        <f t="shared" si="0"/>
        <v>60.66500829977178</v>
      </c>
      <c r="C14" s="70">
        <f>A14*Sheet1!D29</f>
        <v>56</v>
      </c>
      <c r="E14" s="70">
        <f t="shared" si="1"/>
        <v>4.665008299771777</v>
      </c>
      <c r="H14">
        <v>5.5</v>
      </c>
      <c r="I14" s="111">
        <f>(0.5*Sheet1!D73*(3.141593*((Sheet1!D7/2)*(Sheet1!D7/2)))*(H14*H14*H14)*(Sheet1!D74/100))</f>
        <v>7.232619583251562</v>
      </c>
      <c r="J14" s="70">
        <f>VLOOKUP(I14,B5:C334,2,TRUE)</f>
        <v>5.6000000000000005</v>
      </c>
      <c r="K14" s="70">
        <f>J14/Sheet1!D29*Sheet1!D75</f>
        <v>0.13999999999999999</v>
      </c>
      <c r="L14" s="70">
        <f t="shared" si="2"/>
        <v>5.460000000000001</v>
      </c>
      <c r="O14" s="111">
        <f>Sheet1!F67</f>
        <v>4.665008299771777</v>
      </c>
    </row>
    <row r="15" spans="1:15" ht="12.75">
      <c r="A15">
        <v>1.1</v>
      </c>
      <c r="B15" s="70">
        <f t="shared" si="0"/>
        <v>67.24466004272386</v>
      </c>
      <c r="C15" s="70">
        <f>A15*Sheet1!D29</f>
        <v>61.60000000000001</v>
      </c>
      <c r="E15" s="70">
        <f t="shared" si="1"/>
        <v>5.64466004272385</v>
      </c>
      <c r="H15">
        <v>6</v>
      </c>
      <c r="I15" s="111">
        <f>(0.5*Sheet1!D73*(3.141593*((Sheet1!D7/2)*(Sheet1!D7/2)))*(H15*H15*H15)*(Sheet1!D74/100))</f>
        <v>9.3899073177</v>
      </c>
      <c r="J15" s="70">
        <f>VLOOKUP(I15,B5:C334,2,TRUE)</f>
        <v>5.6000000000000005</v>
      </c>
      <c r="K15" s="70">
        <f>J15/Sheet1!D29*Sheet1!D75</f>
        <v>0.13999999999999999</v>
      </c>
      <c r="L15" s="70">
        <f t="shared" si="2"/>
        <v>5.460000000000001</v>
      </c>
      <c r="O15" s="111">
        <f>Sheet1!F67</f>
        <v>4.665008299771777</v>
      </c>
    </row>
    <row r="16" spans="1:15" ht="12.75">
      <c r="A16">
        <v>1.2</v>
      </c>
      <c r="B16" s="70">
        <f t="shared" si="0"/>
        <v>73.91761195167136</v>
      </c>
      <c r="C16" s="70">
        <f>A16*Sheet1!D29</f>
        <v>67.2</v>
      </c>
      <c r="E16" s="70">
        <f t="shared" si="1"/>
        <v>6.717611951671358</v>
      </c>
      <c r="H16">
        <v>6.5</v>
      </c>
      <c r="I16" s="111">
        <f>(0.5*Sheet1!D73*(3.141593*((Sheet1!D7/2)*(Sheet1!D7/2)))*(H16*H16*H16)*(Sheet1!D74/100))</f>
        <v>11.938441190385937</v>
      </c>
      <c r="J16" s="70">
        <f>VLOOKUP(I16,B5:C334,2,TRUE)</f>
        <v>11.200000000000001</v>
      </c>
      <c r="K16" s="70">
        <f>J16/Sheet1!D29*Sheet1!D75</f>
        <v>0.27999999999999997</v>
      </c>
      <c r="L16" s="70">
        <f t="shared" si="2"/>
        <v>10.920000000000002</v>
      </c>
      <c r="O16" s="111">
        <f>Sheet1!F67</f>
        <v>4.665008299771777</v>
      </c>
    </row>
    <row r="17" spans="1:15" ht="12.75">
      <c r="A17">
        <v>1.3</v>
      </c>
      <c r="B17" s="70">
        <f t="shared" si="0"/>
        <v>80.6838640266143</v>
      </c>
      <c r="C17" s="70">
        <f>A17*Sheet1!D29</f>
        <v>72.8</v>
      </c>
      <c r="E17" s="70">
        <f t="shared" si="1"/>
        <v>7.883864026614303</v>
      </c>
      <c r="H17">
        <v>7</v>
      </c>
      <c r="I17" s="111">
        <f>(0.5*Sheet1!D73*(3.141593*((Sheet1!D7/2)*(Sheet1!D7/2)))*(H17*H17*H17)*(Sheet1!D74/100))</f>
        <v>14.9108250461625</v>
      </c>
      <c r="J17" s="70">
        <f>VLOOKUP(I17,B5:C334,2,TRUE)</f>
        <v>11.200000000000001</v>
      </c>
      <c r="K17" s="70">
        <f>J17/Sheet1!D29*Sheet1!D75</f>
        <v>0.27999999999999997</v>
      </c>
      <c r="L17" s="70">
        <f t="shared" si="2"/>
        <v>10.920000000000002</v>
      </c>
      <c r="O17" s="111">
        <f>Sheet1!F67</f>
        <v>4.665008299771777</v>
      </c>
    </row>
    <row r="18" spans="1:15" ht="12.75">
      <c r="A18">
        <v>1.4</v>
      </c>
      <c r="B18" s="70">
        <f t="shared" si="0"/>
        <v>87.54341626755267</v>
      </c>
      <c r="C18" s="70">
        <f>A18*Sheet1!D29</f>
        <v>78.39999999999999</v>
      </c>
      <c r="E18" s="70">
        <f t="shared" si="1"/>
        <v>9.14341626755268</v>
      </c>
      <c r="H18">
        <v>7.5</v>
      </c>
      <c r="I18" s="111">
        <f>(0.5*Sheet1!D73*(3.141593*((Sheet1!D7/2)*(Sheet1!D7/2)))*(H18*H18*H18)*(Sheet1!D74/100))</f>
        <v>18.33966272988281</v>
      </c>
      <c r="J18" s="70">
        <f>VLOOKUP(I18,B5:C334,2,TRUE)</f>
        <v>16.8</v>
      </c>
      <c r="K18" s="70">
        <f>J18/Sheet1!D29*Sheet1!D75</f>
        <v>0.42</v>
      </c>
      <c r="L18" s="70">
        <f t="shared" si="2"/>
        <v>16.38</v>
      </c>
      <c r="O18" s="111">
        <f>Sheet1!F67</f>
        <v>4.665008299771777</v>
      </c>
    </row>
    <row r="19" spans="1:15" ht="12.75">
      <c r="A19">
        <v>1.5</v>
      </c>
      <c r="B19" s="70">
        <f t="shared" si="0"/>
        <v>94.4962686744865</v>
      </c>
      <c r="C19" s="70">
        <f>A19*Sheet1!D29</f>
        <v>84</v>
      </c>
      <c r="E19" s="70">
        <f t="shared" si="1"/>
        <v>10.496268674486497</v>
      </c>
      <c r="H19">
        <v>8</v>
      </c>
      <c r="I19" s="111">
        <f>(0.5*Sheet1!D73*(3.141593*((Sheet1!D7/2)*(Sheet1!D7/2)))*(H19*H19*H19)*(Sheet1!D74/100))</f>
        <v>22.2575580864</v>
      </c>
      <c r="J19" s="70">
        <f>VLOOKUP(I19,B5:C334,2,TRUE)</f>
        <v>16.8</v>
      </c>
      <c r="K19" s="70">
        <f>J19/Sheet1!D29*Sheet1!D75</f>
        <v>0.42</v>
      </c>
      <c r="L19" s="70">
        <f t="shared" si="2"/>
        <v>16.38</v>
      </c>
      <c r="O19" s="111">
        <f>Sheet1!F67</f>
        <v>4.665008299771777</v>
      </c>
    </row>
    <row r="20" spans="1:15" ht="12.75">
      <c r="A20">
        <v>1.6</v>
      </c>
      <c r="B20" s="70">
        <f t="shared" si="0"/>
        <v>101.54242124741576</v>
      </c>
      <c r="C20" s="70">
        <f>A20*Sheet1!D29</f>
        <v>89.60000000000001</v>
      </c>
      <c r="E20" s="70">
        <f t="shared" si="1"/>
        <v>11.94242124741575</v>
      </c>
      <c r="H20">
        <v>8.5</v>
      </c>
      <c r="I20" s="111">
        <f>(0.5*Sheet1!D73*(3.141593*((Sheet1!D7/2)*(Sheet1!D7/2)))*(H20*H20*H20)*(Sheet1!D74/100))</f>
        <v>26.697114960567188</v>
      </c>
      <c r="J20" s="70">
        <f>VLOOKUP(I20,B5:C334,2,TRUE)</f>
        <v>22.400000000000002</v>
      </c>
      <c r="K20" s="70">
        <f>J20/Sheet1!D29*Sheet1!D75</f>
        <v>0.5599999999999999</v>
      </c>
      <c r="L20" s="70">
        <f t="shared" si="2"/>
        <v>21.840000000000003</v>
      </c>
      <c r="O20" s="111">
        <f>Sheet1!F67</f>
        <v>4.665008299771777</v>
      </c>
    </row>
    <row r="21" spans="1:15" ht="12.75">
      <c r="A21">
        <v>1.7</v>
      </c>
      <c r="B21" s="70">
        <f t="shared" si="0"/>
        <v>108.68187398634043</v>
      </c>
      <c r="C21" s="70">
        <f>A21*Sheet1!D29</f>
        <v>95.2</v>
      </c>
      <c r="E21" s="70">
        <f t="shared" si="1"/>
        <v>13.481873986340434</v>
      </c>
      <c r="H21">
        <v>9</v>
      </c>
      <c r="I21" s="111">
        <f>(0.5*Sheet1!D73*(3.141593*((Sheet1!D7/2)*(Sheet1!D7/2)))*(H21*H21*H21)*(Sheet1!D74/100))</f>
        <v>31.6909371972375</v>
      </c>
      <c r="J21" s="70">
        <f>VLOOKUP(I21,B5:C334,2,TRUE)</f>
        <v>28</v>
      </c>
      <c r="K21" s="70">
        <f>J21/Sheet1!D29*Sheet1!D75</f>
        <v>0.7</v>
      </c>
      <c r="L21" s="70">
        <f t="shared" si="2"/>
        <v>27.3</v>
      </c>
      <c r="O21" s="111">
        <f>Sheet1!F67</f>
        <v>4.665008299771777</v>
      </c>
    </row>
    <row r="22" spans="1:15" ht="12.75">
      <c r="A22">
        <v>1.8</v>
      </c>
      <c r="B22" s="70">
        <f t="shared" si="0"/>
        <v>115.91462689126055</v>
      </c>
      <c r="C22" s="70">
        <f>A22*Sheet1!D29</f>
        <v>100.8</v>
      </c>
      <c r="E22" s="70">
        <f t="shared" si="1"/>
        <v>15.114626891260556</v>
      </c>
      <c r="H22">
        <v>9.5</v>
      </c>
      <c r="I22" s="111">
        <f>(0.5*Sheet1!D73*(3.141593*((Sheet1!D7/2)*(Sheet1!D7/2)))*(H22*H22*H22)*(Sheet1!D74/100))</f>
        <v>37.27162864126406</v>
      </c>
      <c r="J22" s="70">
        <f>VLOOKUP(I22,B5:C334,2,TRUE)</f>
        <v>33.6</v>
      </c>
      <c r="K22" s="70">
        <f>J22/Sheet1!D29*Sheet1!D75</f>
        <v>0.84</v>
      </c>
      <c r="L22" s="70">
        <f t="shared" si="2"/>
        <v>32.76</v>
      </c>
      <c r="O22" s="111">
        <f>Sheet1!F67</f>
        <v>4.665008299771777</v>
      </c>
    </row>
    <row r="23" spans="1:15" ht="12.75">
      <c r="A23">
        <v>1.9</v>
      </c>
      <c r="B23" s="70">
        <f t="shared" si="0"/>
        <v>123.2406799621761</v>
      </c>
      <c r="C23" s="70">
        <f>A23*Sheet1!D29</f>
        <v>106.39999999999999</v>
      </c>
      <c r="E23" s="70">
        <f t="shared" si="1"/>
        <v>16.840679962176115</v>
      </c>
      <c r="H23">
        <v>10</v>
      </c>
      <c r="I23" s="111">
        <f>(0.5*Sheet1!D73*(3.141593*((Sheet1!D7/2)*(Sheet1!D7/2)))*(H23*H23*H23)*(Sheet1!D74/100))</f>
        <v>43.4717931375</v>
      </c>
      <c r="J23" s="70">
        <f>VLOOKUP(I23,B5:C334,2,TRUE)</f>
        <v>39.199999999999996</v>
      </c>
      <c r="K23" s="70">
        <f>J23/Sheet1!D29*Sheet1!D75</f>
        <v>0.9799999999999999</v>
      </c>
      <c r="L23" s="70">
        <f t="shared" si="2"/>
        <v>38.22</v>
      </c>
      <c r="O23" s="111">
        <f>Sheet1!F67</f>
        <v>4.665008299771777</v>
      </c>
    </row>
    <row r="24" spans="1:15" ht="12.75">
      <c r="A24">
        <v>2</v>
      </c>
      <c r="B24" s="70">
        <f t="shared" si="0"/>
        <v>130.6600331990871</v>
      </c>
      <c r="C24" s="70">
        <f>A24*Sheet1!D29</f>
        <v>112</v>
      </c>
      <c r="E24" s="70">
        <f t="shared" si="1"/>
        <v>18.660033199087106</v>
      </c>
      <c r="H24">
        <v>10.5</v>
      </c>
      <c r="I24" s="111">
        <f>(0.5*Sheet1!D73*(3.141593*((Sheet1!D7/2)*(Sheet1!D7/2)))*(H24*H24*H24)*(Sheet1!D74/100))</f>
        <v>50.324034530798436</v>
      </c>
      <c r="J24" s="70">
        <f>VLOOKUP(I24,B5:C334,2,TRUE)</f>
        <v>44.800000000000004</v>
      </c>
      <c r="K24" s="70">
        <f>J24/Sheet1!D29*Sheet1!D75</f>
        <v>1.1199999999999999</v>
      </c>
      <c r="L24" s="70">
        <f t="shared" si="2"/>
        <v>43.68000000000001</v>
      </c>
      <c r="O24" s="111">
        <f>Sheet1!F67</f>
        <v>4.665008299771777</v>
      </c>
    </row>
    <row r="25" spans="1:15" ht="12.75">
      <c r="A25">
        <v>2.1</v>
      </c>
      <c r="B25" s="70">
        <f t="shared" si="0"/>
        <v>138.17268660199355</v>
      </c>
      <c r="C25" s="70">
        <f>A25*Sheet1!D29</f>
        <v>117.60000000000001</v>
      </c>
      <c r="E25" s="70">
        <f t="shared" si="1"/>
        <v>20.572686601993535</v>
      </c>
      <c r="H25">
        <v>11</v>
      </c>
      <c r="I25" s="111">
        <f>(0.5*Sheet1!D73*(3.141593*((Sheet1!D7/2)*(Sheet1!D7/2)))*(H25*H25*H25)*(Sheet1!D74/100))</f>
        <v>57.8609566660125</v>
      </c>
      <c r="J25" s="70">
        <f>VLOOKUP(I25,B5:C334,2,TRUE)</f>
        <v>50.4</v>
      </c>
      <c r="K25" s="70">
        <f>J25/Sheet1!D29*Sheet1!D75</f>
        <v>1.26</v>
      </c>
      <c r="L25" s="70">
        <f t="shared" si="2"/>
        <v>49.14</v>
      </c>
      <c r="O25" s="111">
        <f>Sheet1!F67</f>
        <v>4.665008299771777</v>
      </c>
    </row>
    <row r="26" spans="1:15" ht="12.75">
      <c r="A26">
        <v>2.2</v>
      </c>
      <c r="B26" s="70">
        <f t="shared" si="0"/>
        <v>145.77864017089541</v>
      </c>
      <c r="C26" s="70">
        <f>A26*Sheet1!D29</f>
        <v>123.20000000000002</v>
      </c>
      <c r="E26" s="70">
        <f t="shared" si="1"/>
        <v>22.5786401708954</v>
      </c>
      <c r="H26">
        <v>11.5</v>
      </c>
      <c r="I26" s="111">
        <f>(0.5*Sheet1!D73*(3.141593*((Sheet1!D7/2)*(Sheet1!D7/2)))*(H26*H26*H26)*(Sheet1!D74/100))</f>
        <v>66.11516338799531</v>
      </c>
      <c r="J26" s="70">
        <f>VLOOKUP(I26,B5:C334,2,TRUE)</f>
        <v>56</v>
      </c>
      <c r="K26" s="70">
        <f>J26/Sheet1!D29*Sheet1!D75</f>
        <v>1.4</v>
      </c>
      <c r="L26" s="70">
        <f t="shared" si="2"/>
        <v>54.6</v>
      </c>
      <c r="O26" s="111">
        <f>Sheet1!F67</f>
        <v>4.665008299771777</v>
      </c>
    </row>
    <row r="27" spans="1:15" ht="12.75">
      <c r="A27">
        <v>2.3</v>
      </c>
      <c r="B27" s="70">
        <f t="shared" si="0"/>
        <v>153.47789390579268</v>
      </c>
      <c r="C27" s="70">
        <f>A27*Sheet1!D29</f>
        <v>128.79999999999998</v>
      </c>
      <c r="E27" s="70">
        <f t="shared" si="1"/>
        <v>24.677893905792693</v>
      </c>
      <c r="H27">
        <v>12</v>
      </c>
      <c r="I27" s="111">
        <f>(0.5*Sheet1!D73*(3.141593*((Sheet1!D7/2)*(Sheet1!D7/2)))*(H27*H27*H27)*(Sheet1!D74/100))</f>
        <v>75.1192585416</v>
      </c>
      <c r="J27" s="70">
        <f>VLOOKUP(I27,B5:C334,2,TRUE)</f>
        <v>67.2</v>
      </c>
      <c r="K27" s="70">
        <f>J27/Sheet1!D29*Sheet1!D75</f>
        <v>1.68</v>
      </c>
      <c r="L27" s="70">
        <f t="shared" si="2"/>
        <v>65.52</v>
      </c>
      <c r="O27" s="111">
        <f>Sheet1!F67</f>
        <v>4.665008299771777</v>
      </c>
    </row>
    <row r="28" spans="1:15" ht="12.75">
      <c r="A28">
        <v>2.4</v>
      </c>
      <c r="B28" s="70">
        <f t="shared" si="0"/>
        <v>161.27044780668544</v>
      </c>
      <c r="C28" s="70">
        <f>A28*Sheet1!D29</f>
        <v>134.4</v>
      </c>
      <c r="E28" s="70">
        <f t="shared" si="1"/>
        <v>26.870447806685434</v>
      </c>
      <c r="I28" s="111"/>
      <c r="O28" s="111">
        <f>Sheet1!F67</f>
        <v>4.665008299771777</v>
      </c>
    </row>
    <row r="29" spans="1:15" ht="12.75">
      <c r="A29">
        <v>2.5</v>
      </c>
      <c r="B29" s="70">
        <f t="shared" si="0"/>
        <v>169.1563018735736</v>
      </c>
      <c r="C29" s="70">
        <f>A29*Sheet1!D29</f>
        <v>140</v>
      </c>
      <c r="E29" s="70">
        <f t="shared" si="1"/>
        <v>29.156301873573604</v>
      </c>
      <c r="I29" s="111"/>
      <c r="O29" s="111">
        <f>Sheet1!F67</f>
        <v>4.665008299771777</v>
      </c>
    </row>
    <row r="30" spans="1:15" ht="12.75">
      <c r="A30">
        <v>2.6</v>
      </c>
      <c r="B30" s="70">
        <f t="shared" si="0"/>
        <v>177.1354561064572</v>
      </c>
      <c r="C30" s="70">
        <f>A30*Sheet1!D29</f>
        <v>145.6</v>
      </c>
      <c r="E30" s="70">
        <f t="shared" si="1"/>
        <v>31.53545610645721</v>
      </c>
      <c r="I30" s="111"/>
      <c r="O30" s="111">
        <f>Sheet1!F67</f>
        <v>4.665008299771777</v>
      </c>
    </row>
    <row r="31" spans="1:15" ht="12.75">
      <c r="A31">
        <v>2.7</v>
      </c>
      <c r="B31" s="70">
        <f t="shared" si="0"/>
        <v>185.20791050533626</v>
      </c>
      <c r="C31" s="70">
        <f>A31*Sheet1!D29</f>
        <v>151.20000000000002</v>
      </c>
      <c r="E31" s="70">
        <f t="shared" si="1"/>
        <v>34.007910505336255</v>
      </c>
      <c r="I31" s="111"/>
      <c r="O31" s="111">
        <f>Sheet1!F67</f>
        <v>4.665008299771777</v>
      </c>
    </row>
    <row r="32" spans="1:15" ht="12.75">
      <c r="A32">
        <v>2.8</v>
      </c>
      <c r="B32" s="70">
        <f t="shared" si="0"/>
        <v>193.3736650702107</v>
      </c>
      <c r="C32" s="70">
        <f>A32*Sheet1!D29</f>
        <v>156.79999999999998</v>
      </c>
      <c r="E32" s="70">
        <f t="shared" si="1"/>
        <v>36.57366507021072</v>
      </c>
      <c r="I32" s="111"/>
      <c r="O32" s="111">
        <f>Sheet1!F67</f>
        <v>4.665008299771777</v>
      </c>
    </row>
    <row r="33" spans="1:15" ht="12.75">
      <c r="A33">
        <v>2.9</v>
      </c>
      <c r="B33" s="70">
        <f t="shared" si="0"/>
        <v>201.63271980108064</v>
      </c>
      <c r="C33" s="70">
        <f>A33*Sheet1!D29</f>
        <v>162.4</v>
      </c>
      <c r="E33" s="70">
        <f t="shared" si="1"/>
        <v>39.23271980108064</v>
      </c>
      <c r="I33" s="111"/>
      <c r="O33" s="111">
        <f>Sheet1!F67</f>
        <v>4.665008299771777</v>
      </c>
    </row>
    <row r="34" spans="1:15" ht="12.75">
      <c r="A34">
        <v>3</v>
      </c>
      <c r="B34" s="70">
        <f t="shared" si="0"/>
        <v>209.985074697946</v>
      </c>
      <c r="C34" s="70">
        <f>A34*Sheet1!D29</f>
        <v>168</v>
      </c>
      <c r="E34" s="70">
        <f t="shared" si="1"/>
        <v>41.98507469794599</v>
      </c>
      <c r="I34" s="111"/>
      <c r="O34" s="111">
        <f>Sheet1!F67</f>
        <v>4.665008299771777</v>
      </c>
    </row>
    <row r="35" spans="1:15" ht="12.75">
      <c r="A35">
        <v>3.1</v>
      </c>
      <c r="B35" s="70">
        <f t="shared" si="0"/>
        <v>218.43072976080677</v>
      </c>
      <c r="C35" s="70">
        <f>A35*Sheet1!D29</f>
        <v>173.6</v>
      </c>
      <c r="E35" s="70">
        <f t="shared" si="1"/>
        <v>44.830729760806776</v>
      </c>
      <c r="O35" s="111">
        <f>Sheet1!F67</f>
        <v>4.665008299771777</v>
      </c>
    </row>
    <row r="36" spans="1:15" ht="12.75">
      <c r="A36">
        <v>3.2</v>
      </c>
      <c r="B36" s="70">
        <f t="shared" si="0"/>
        <v>226.96968498966302</v>
      </c>
      <c r="C36" s="70">
        <f>A36*Sheet1!D29</f>
        <v>179.20000000000002</v>
      </c>
      <c r="E36" s="70">
        <f t="shared" si="1"/>
        <v>47.769684989663</v>
      </c>
      <c r="O36" s="111">
        <f>Sheet1!F67</f>
        <v>4.665008299771777</v>
      </c>
    </row>
    <row r="37" spans="1:15" ht="12.75">
      <c r="A37">
        <v>3.3</v>
      </c>
      <c r="B37" s="70">
        <f t="shared" si="0"/>
        <v>235.60194038451462</v>
      </c>
      <c r="C37" s="70">
        <f>A37*Sheet1!D29</f>
        <v>184.79999999999998</v>
      </c>
      <c r="E37" s="70">
        <f t="shared" si="1"/>
        <v>50.801940384514644</v>
      </c>
      <c r="O37" s="111">
        <f>Sheet1!F67</f>
        <v>4.665008299771777</v>
      </c>
    </row>
    <row r="38" spans="1:15" ht="12.75">
      <c r="A38">
        <v>3.4</v>
      </c>
      <c r="B38" s="70">
        <f t="shared" si="0"/>
        <v>244.32749594536173</v>
      </c>
      <c r="C38" s="70">
        <f>A38*Sheet1!D29</f>
        <v>190.4</v>
      </c>
      <c r="E38" s="70">
        <f t="shared" si="1"/>
        <v>53.927495945361734</v>
      </c>
      <c r="O38" s="111">
        <f>Sheet1!F67</f>
        <v>4.665008299771777</v>
      </c>
    </row>
    <row r="39" spans="1:15" ht="12.75">
      <c r="A39">
        <v>3.5</v>
      </c>
      <c r="B39" s="70">
        <f t="shared" si="0"/>
        <v>253.14635167220428</v>
      </c>
      <c r="C39" s="70">
        <f>A39*Sheet1!D29</f>
        <v>196</v>
      </c>
      <c r="E39" s="70">
        <f t="shared" si="1"/>
        <v>57.14635167220426</v>
      </c>
      <c r="O39" s="111">
        <f>Sheet1!F67</f>
        <v>4.665008299771777</v>
      </c>
    </row>
    <row r="40" spans="1:15" ht="12.75">
      <c r="A40">
        <v>3.6</v>
      </c>
      <c r="B40" s="70">
        <f t="shared" si="0"/>
        <v>262.0585075650422</v>
      </c>
      <c r="C40" s="70">
        <f>A40*Sheet1!D29</f>
        <v>201.6</v>
      </c>
      <c r="E40" s="70">
        <f t="shared" si="1"/>
        <v>60.458507565042225</v>
      </c>
      <c r="O40" s="111">
        <f>Sheet1!F67</f>
        <v>4.665008299771777</v>
      </c>
    </row>
    <row r="41" spans="1:15" ht="12.75">
      <c r="A41">
        <v>3.7</v>
      </c>
      <c r="B41" s="70">
        <f t="shared" si="0"/>
        <v>271.0639636238756</v>
      </c>
      <c r="C41" s="70">
        <f>A41*Sheet1!D29</f>
        <v>207.20000000000002</v>
      </c>
      <c r="E41" s="70">
        <f t="shared" si="1"/>
        <v>63.86396362387563</v>
      </c>
      <c r="O41" s="111">
        <f>Sheet1!F67</f>
        <v>4.665008299771777</v>
      </c>
    </row>
    <row r="42" spans="1:15" ht="12.75">
      <c r="A42">
        <v>3.8</v>
      </c>
      <c r="B42" s="70">
        <f t="shared" si="0"/>
        <v>280.16271984870446</v>
      </c>
      <c r="C42" s="70">
        <f>A42*Sheet1!D29</f>
        <v>212.79999999999998</v>
      </c>
      <c r="E42" s="70">
        <f t="shared" si="1"/>
        <v>67.36271984870446</v>
      </c>
      <c r="O42" s="111">
        <f>Sheet1!F67</f>
        <v>4.665008299771777</v>
      </c>
    </row>
    <row r="43" spans="1:15" ht="12.75">
      <c r="A43">
        <v>3.9</v>
      </c>
      <c r="B43" s="70">
        <f t="shared" si="0"/>
        <v>289.35477623952875</v>
      </c>
      <c r="C43" s="70">
        <f>A43*Sheet1!D29</f>
        <v>218.4</v>
      </c>
      <c r="E43" s="70">
        <f t="shared" si="1"/>
        <v>70.95477623952871</v>
      </c>
      <c r="O43" s="111">
        <f>Sheet1!F67</f>
        <v>4.665008299771777</v>
      </c>
    </row>
    <row r="44" spans="1:15" ht="12.75">
      <c r="A44">
        <v>4</v>
      </c>
      <c r="B44" s="70">
        <f t="shared" si="0"/>
        <v>298.64013279634844</v>
      </c>
      <c r="C44" s="70">
        <f>A44*Sheet1!D29</f>
        <v>224</v>
      </c>
      <c r="E44" s="70">
        <f t="shared" si="1"/>
        <v>74.64013279634842</v>
      </c>
      <c r="O44" s="111">
        <f>Sheet1!F67</f>
        <v>4.665008299771777</v>
      </c>
    </row>
    <row r="45" spans="1:15" ht="12.75">
      <c r="A45">
        <v>4.1</v>
      </c>
      <c r="B45" s="70">
        <f t="shared" si="0"/>
        <v>308.01878951916353</v>
      </c>
      <c r="C45" s="70">
        <f>A45*Sheet1!D29</f>
        <v>229.59999999999997</v>
      </c>
      <c r="E45" s="70">
        <f t="shared" si="1"/>
        <v>78.41878951916355</v>
      </c>
      <c r="O45" s="111">
        <f>Sheet1!F67</f>
        <v>4.665008299771777</v>
      </c>
    </row>
    <row r="46" spans="1:15" ht="12.75">
      <c r="A46">
        <v>4.2</v>
      </c>
      <c r="B46" s="70">
        <f t="shared" si="0"/>
        <v>317.49074640797414</v>
      </c>
      <c r="C46" s="70">
        <f>A46*Sheet1!D29</f>
        <v>235.20000000000002</v>
      </c>
      <c r="E46" s="70">
        <f t="shared" si="1"/>
        <v>82.29074640797414</v>
      </c>
      <c r="O46" s="111">
        <f>Sheet1!F67</f>
        <v>4.665008299771777</v>
      </c>
    </row>
    <row r="47" spans="1:15" ht="12.75">
      <c r="A47">
        <v>4.3</v>
      </c>
      <c r="B47" s="70">
        <f t="shared" si="0"/>
        <v>327.05600346278015</v>
      </c>
      <c r="C47" s="70">
        <f>A47*Sheet1!D29</f>
        <v>240.79999999999998</v>
      </c>
      <c r="E47" s="70">
        <f t="shared" si="1"/>
        <v>86.25600346278014</v>
      </c>
      <c r="O47" s="111">
        <f>Sheet1!F67</f>
        <v>4.665008299771777</v>
      </c>
    </row>
    <row r="48" spans="1:15" ht="12.75">
      <c r="A48">
        <v>4.4</v>
      </c>
      <c r="B48" s="70">
        <f t="shared" si="0"/>
        <v>336.7145606835816</v>
      </c>
      <c r="C48" s="70">
        <f>A48*Sheet1!D29</f>
        <v>246.40000000000003</v>
      </c>
      <c r="E48" s="70">
        <f t="shared" si="1"/>
        <v>90.3145606835816</v>
      </c>
      <c r="O48" s="111">
        <f>Sheet1!F67</f>
        <v>4.665008299771777</v>
      </c>
    </row>
    <row r="49" spans="1:15" ht="12.75">
      <c r="A49">
        <v>4.5</v>
      </c>
      <c r="B49" s="70">
        <f t="shared" si="0"/>
        <v>346.4664180703785</v>
      </c>
      <c r="C49" s="70">
        <f>A49*Sheet1!D29</f>
        <v>252</v>
      </c>
      <c r="E49" s="70">
        <f t="shared" si="1"/>
        <v>94.46641807037848</v>
      </c>
      <c r="O49" s="111">
        <f>Sheet1!F67</f>
        <v>4.665008299771777</v>
      </c>
    </row>
    <row r="50" spans="1:15" ht="12.75">
      <c r="A50">
        <v>4.6</v>
      </c>
      <c r="B50" s="70">
        <f t="shared" si="0"/>
        <v>356.3115756231707</v>
      </c>
      <c r="C50" s="70">
        <f>A50*Sheet1!D29</f>
        <v>257.59999999999997</v>
      </c>
      <c r="E50" s="70">
        <f t="shared" si="1"/>
        <v>98.71157562317077</v>
      </c>
      <c r="O50" s="111">
        <f>Sheet1!F67</f>
        <v>4.665008299771777</v>
      </c>
    </row>
    <row r="51" spans="1:15" ht="12.75">
      <c r="A51">
        <v>4.7</v>
      </c>
      <c r="B51" s="70">
        <f t="shared" si="0"/>
        <v>366.25003334195856</v>
      </c>
      <c r="C51" s="70">
        <f>A51*Sheet1!D29</f>
        <v>263.2</v>
      </c>
      <c r="E51" s="70">
        <f t="shared" si="1"/>
        <v>103.05003334195855</v>
      </c>
      <c r="O51" s="111">
        <f>Sheet1!F67</f>
        <v>4.665008299771777</v>
      </c>
    </row>
    <row r="52" spans="1:15" ht="12.75">
      <c r="A52">
        <v>4.8</v>
      </c>
      <c r="B52" s="70">
        <f t="shared" si="0"/>
        <v>376.28179122674175</v>
      </c>
      <c r="C52" s="70">
        <f>A52*Sheet1!D29</f>
        <v>268.8</v>
      </c>
      <c r="E52" s="70">
        <f t="shared" si="1"/>
        <v>107.48179122674173</v>
      </c>
      <c r="O52" s="111">
        <f>Sheet1!F67</f>
        <v>4.665008299771777</v>
      </c>
    </row>
    <row r="53" spans="1:15" ht="12.75">
      <c r="A53">
        <v>4.9</v>
      </c>
      <c r="B53" s="70">
        <f t="shared" si="0"/>
        <v>386.4068492775204</v>
      </c>
      <c r="C53" s="70">
        <f>A53*Sheet1!D29</f>
        <v>274.40000000000003</v>
      </c>
      <c r="E53" s="70">
        <f t="shared" si="1"/>
        <v>112.00684927752037</v>
      </c>
      <c r="O53" s="111">
        <f>Sheet1!F67</f>
        <v>4.665008299771777</v>
      </c>
    </row>
    <row r="54" spans="1:15" ht="12.75">
      <c r="A54">
        <v>5</v>
      </c>
      <c r="B54" s="70">
        <f t="shared" si="0"/>
        <v>396.6252074942944</v>
      </c>
      <c r="C54" s="70">
        <f>A54*Sheet1!D29</f>
        <v>280</v>
      </c>
      <c r="E54" s="70">
        <f t="shared" si="1"/>
        <v>116.62520749429441</v>
      </c>
      <c r="O54" s="111">
        <f>Sheet1!F67</f>
        <v>4.665008299771777</v>
      </c>
    </row>
    <row r="55" spans="1:15" ht="12.75">
      <c r="A55">
        <v>5.1</v>
      </c>
      <c r="B55" s="70">
        <f t="shared" si="0"/>
        <v>406.93686587706384</v>
      </c>
      <c r="C55" s="70">
        <f>A55*Sheet1!D29</f>
        <v>285.59999999999997</v>
      </c>
      <c r="E55" s="70">
        <f t="shared" si="1"/>
        <v>121.3368658770639</v>
      </c>
      <c r="O55" s="111">
        <f>Sheet1!F67</f>
        <v>4.665008299771777</v>
      </c>
    </row>
    <row r="56" spans="1:15" ht="12.75">
      <c r="A56">
        <v>5.2</v>
      </c>
      <c r="B56" s="70">
        <f t="shared" si="0"/>
        <v>417.3418244258288</v>
      </c>
      <c r="C56" s="70">
        <f>A56*Sheet1!D29</f>
        <v>291.2</v>
      </c>
      <c r="E56" s="70">
        <f t="shared" si="1"/>
        <v>126.14182442582884</v>
      </c>
      <c r="O56" s="111">
        <f>Sheet1!F67</f>
        <v>4.665008299771777</v>
      </c>
    </row>
    <row r="57" spans="1:15" ht="12.75">
      <c r="A57">
        <v>5.3</v>
      </c>
      <c r="B57" s="70">
        <f t="shared" si="0"/>
        <v>427.8400831405892</v>
      </c>
      <c r="C57" s="70">
        <f>A57*Sheet1!D29</f>
        <v>296.8</v>
      </c>
      <c r="E57" s="70">
        <f t="shared" si="1"/>
        <v>131.0400831405892</v>
      </c>
      <c r="O57" s="111">
        <f>Sheet1!F67</f>
        <v>4.665008299771777</v>
      </c>
    </row>
    <row r="58" spans="1:15" ht="12.75">
      <c r="A58">
        <v>5.4</v>
      </c>
      <c r="B58" s="70">
        <f t="shared" si="0"/>
        <v>438.43164202134506</v>
      </c>
      <c r="C58" s="70">
        <f>A58*Sheet1!D29</f>
        <v>302.40000000000003</v>
      </c>
      <c r="E58" s="70">
        <f t="shared" si="1"/>
        <v>136.03164202134502</v>
      </c>
      <c r="O58" s="111">
        <f>Sheet1!F67</f>
        <v>4.665008299771777</v>
      </c>
    </row>
    <row r="59" spans="1:15" ht="12.75">
      <c r="A59">
        <v>5.5</v>
      </c>
      <c r="B59" s="70">
        <f t="shared" si="0"/>
        <v>449.1165010680962</v>
      </c>
      <c r="C59" s="70">
        <f>A59*Sheet1!D29</f>
        <v>308</v>
      </c>
      <c r="E59" s="70">
        <f t="shared" si="1"/>
        <v>141.11650106809623</v>
      </c>
      <c r="O59" s="111">
        <f>Sheet1!F67</f>
        <v>4.665008299771777</v>
      </c>
    </row>
    <row r="60" spans="1:15" ht="12.75">
      <c r="A60">
        <v>5.6</v>
      </c>
      <c r="B60" s="70">
        <f t="shared" si="0"/>
        <v>459.89466028084286</v>
      </c>
      <c r="C60" s="70">
        <f>A60*Sheet1!D29</f>
        <v>313.59999999999997</v>
      </c>
      <c r="E60" s="70">
        <f t="shared" si="1"/>
        <v>146.2946602808429</v>
      </c>
      <c r="O60" s="111">
        <f>Sheet1!F67</f>
        <v>4.665008299771777</v>
      </c>
    </row>
    <row r="61" spans="1:15" ht="12.75">
      <c r="A61">
        <v>5.7</v>
      </c>
      <c r="B61" s="70">
        <f t="shared" si="0"/>
        <v>470.766119659585</v>
      </c>
      <c r="C61" s="70">
        <f>A61*Sheet1!D29</f>
        <v>319.2</v>
      </c>
      <c r="E61" s="70">
        <f t="shared" si="1"/>
        <v>151.56611965958504</v>
      </c>
      <c r="O61" s="111">
        <f>Sheet1!F67</f>
        <v>4.665008299771777</v>
      </c>
    </row>
    <row r="62" spans="1:15" ht="12.75">
      <c r="A62">
        <v>5.8</v>
      </c>
      <c r="B62" s="70">
        <f t="shared" si="0"/>
        <v>481.7308792043226</v>
      </c>
      <c r="C62" s="70">
        <f>A62*Sheet1!D29</f>
        <v>324.8</v>
      </c>
      <c r="E62" s="70">
        <f t="shared" si="1"/>
        <v>156.93087920432257</v>
      </c>
      <c r="O62" s="111">
        <f>Sheet1!F67</f>
        <v>4.665008299771777</v>
      </c>
    </row>
    <row r="63" spans="1:15" ht="12.75">
      <c r="A63">
        <v>5.9</v>
      </c>
      <c r="B63" s="70">
        <f t="shared" si="0"/>
        <v>492.7889389150556</v>
      </c>
      <c r="C63" s="70">
        <f>A63*Sheet1!D29</f>
        <v>330.40000000000003</v>
      </c>
      <c r="E63" s="70">
        <f t="shared" si="1"/>
        <v>162.38893891505555</v>
      </c>
      <c r="O63" s="111">
        <f>Sheet1!F67</f>
        <v>4.665008299771777</v>
      </c>
    </row>
    <row r="64" spans="1:15" ht="12.75">
      <c r="A64">
        <v>6</v>
      </c>
      <c r="B64" s="70">
        <f t="shared" si="0"/>
        <v>503.94029879178396</v>
      </c>
      <c r="C64" s="70">
        <f>A64*Sheet1!D29</f>
        <v>336</v>
      </c>
      <c r="E64" s="70">
        <f t="shared" si="1"/>
        <v>167.94029879178396</v>
      </c>
      <c r="O64" s="111">
        <f>Sheet1!F67</f>
        <v>4.665008299771777</v>
      </c>
    </row>
    <row r="65" spans="1:15" ht="12.75">
      <c r="A65">
        <v>6.1</v>
      </c>
      <c r="B65" s="70">
        <f t="shared" si="0"/>
        <v>515.1849588345077</v>
      </c>
      <c r="C65" s="70">
        <f>A65*Sheet1!D29</f>
        <v>341.59999999999997</v>
      </c>
      <c r="E65" s="70">
        <f t="shared" si="1"/>
        <v>173.58495883450777</v>
      </c>
      <c r="O65" s="111">
        <f>Sheet1!F67</f>
        <v>4.665008299771777</v>
      </c>
    </row>
    <row r="66" spans="1:15" ht="12.75">
      <c r="A66">
        <v>6.2</v>
      </c>
      <c r="B66" s="70">
        <f t="shared" si="0"/>
        <v>526.5229190432271</v>
      </c>
      <c r="C66" s="70">
        <f>A66*Sheet1!D29</f>
        <v>347.2</v>
      </c>
      <c r="E66" s="70">
        <f t="shared" si="1"/>
        <v>179.3229190432271</v>
      </c>
      <c r="O66" s="111">
        <f>Sheet1!F67</f>
        <v>4.665008299771777</v>
      </c>
    </row>
    <row r="67" spans="1:15" ht="12.75">
      <c r="A67">
        <v>6.3</v>
      </c>
      <c r="B67" s="70">
        <f t="shared" si="0"/>
        <v>537.9541794179418</v>
      </c>
      <c r="C67" s="70">
        <f>A67*Sheet1!D29</f>
        <v>352.8</v>
      </c>
      <c r="E67" s="70">
        <f t="shared" si="1"/>
        <v>185.1541794179418</v>
      </c>
      <c r="O67" s="111">
        <f>Sheet1!F67</f>
        <v>4.665008299771777</v>
      </c>
    </row>
    <row r="68" spans="1:15" ht="12.75">
      <c r="A68">
        <v>6.4</v>
      </c>
      <c r="B68" s="70">
        <f t="shared" si="0"/>
        <v>549.478739958652</v>
      </c>
      <c r="C68" s="70">
        <f>A68*Sheet1!D29</f>
        <v>358.40000000000003</v>
      </c>
      <c r="E68" s="70">
        <f t="shared" si="1"/>
        <v>191.078739958652</v>
      </c>
      <c r="O68" s="111">
        <f>Sheet1!F67</f>
        <v>4.665008299771777</v>
      </c>
    </row>
    <row r="69" spans="1:15" ht="12.75">
      <c r="A69">
        <v>6.5</v>
      </c>
      <c r="B69" s="70">
        <f aca="true" t="shared" si="3" ref="B69:B132">C69+E69</f>
        <v>561.0966006653575</v>
      </c>
      <c r="C69" s="70">
        <f>A69*Sheet1!D29</f>
        <v>364</v>
      </c>
      <c r="E69" s="70">
        <f aca="true" t="shared" si="4" ref="E69:E132">(A69*A69)*O69</f>
        <v>197.09660066535756</v>
      </c>
      <c r="O69" s="111">
        <f>Sheet1!F67</f>
        <v>4.665008299771777</v>
      </c>
    </row>
    <row r="70" spans="1:15" ht="12.75">
      <c r="A70">
        <v>6.6</v>
      </c>
      <c r="B70" s="70">
        <f t="shared" si="3"/>
        <v>572.8077615380586</v>
      </c>
      <c r="C70" s="70">
        <f>A70*Sheet1!D29</f>
        <v>369.59999999999997</v>
      </c>
      <c r="E70" s="70">
        <f t="shared" si="4"/>
        <v>203.20776153805858</v>
      </c>
      <c r="O70" s="111">
        <f>Sheet1!F67</f>
        <v>4.665008299771777</v>
      </c>
    </row>
    <row r="71" spans="1:15" ht="12.75">
      <c r="A71">
        <v>6.7</v>
      </c>
      <c r="B71" s="70">
        <f t="shared" si="3"/>
        <v>584.612222576755</v>
      </c>
      <c r="C71" s="70">
        <f>A71*Sheet1!D29</f>
        <v>375.2</v>
      </c>
      <c r="E71" s="70">
        <f t="shared" si="4"/>
        <v>209.41222257675506</v>
      </c>
      <c r="O71" s="111">
        <f>Sheet1!F67</f>
        <v>4.665008299771777</v>
      </c>
    </row>
    <row r="72" spans="1:15" ht="12.75">
      <c r="A72">
        <v>6.8</v>
      </c>
      <c r="B72" s="70">
        <f t="shared" si="3"/>
        <v>596.509983781447</v>
      </c>
      <c r="C72" s="70">
        <f>A72*Sheet1!D29</f>
        <v>380.8</v>
      </c>
      <c r="E72" s="70">
        <f t="shared" si="4"/>
        <v>215.70998378144694</v>
      </c>
      <c r="O72" s="111">
        <f>Sheet1!F67</f>
        <v>4.665008299771777</v>
      </c>
    </row>
    <row r="73" spans="1:15" ht="12.75">
      <c r="A73">
        <v>6.9</v>
      </c>
      <c r="B73" s="70">
        <f t="shared" si="3"/>
        <v>608.5010451521343</v>
      </c>
      <c r="C73" s="70">
        <f>A73*Sheet1!D29</f>
        <v>386.40000000000003</v>
      </c>
      <c r="E73" s="70">
        <f t="shared" si="4"/>
        <v>222.1010451521343</v>
      </c>
      <c r="O73" s="111">
        <f>Sheet1!F67</f>
        <v>4.665008299771777</v>
      </c>
    </row>
    <row r="74" spans="1:15" ht="12.75">
      <c r="A74">
        <v>7</v>
      </c>
      <c r="B74" s="70">
        <f t="shared" si="3"/>
        <v>620.5854066888171</v>
      </c>
      <c r="C74" s="70">
        <f>A74*Sheet1!D29</f>
        <v>392</v>
      </c>
      <c r="E74" s="70">
        <f t="shared" si="4"/>
        <v>228.58540668881705</v>
      </c>
      <c r="O74" s="111">
        <f>Sheet1!F67</f>
        <v>4.665008299771777</v>
      </c>
    </row>
    <row r="75" spans="1:15" ht="12.75">
      <c r="A75">
        <v>7.1</v>
      </c>
      <c r="B75" s="70">
        <f t="shared" si="3"/>
        <v>632.7630683914952</v>
      </c>
      <c r="C75" s="70">
        <f>A75*Sheet1!D29</f>
        <v>397.59999999999997</v>
      </c>
      <c r="E75" s="70">
        <f t="shared" si="4"/>
        <v>235.16306839149524</v>
      </c>
      <c r="O75" s="111">
        <f>Sheet1!F67</f>
        <v>4.665008299771777</v>
      </c>
    </row>
    <row r="76" spans="1:15" ht="12.75">
      <c r="A76">
        <v>7.2</v>
      </c>
      <c r="B76" s="70">
        <f t="shared" si="3"/>
        <v>645.034030260169</v>
      </c>
      <c r="C76" s="70">
        <f>A76*Sheet1!D29</f>
        <v>403.2</v>
      </c>
      <c r="E76" s="70">
        <f t="shared" si="4"/>
        <v>241.8340302601689</v>
      </c>
      <c r="O76" s="111">
        <f>Sheet1!F67</f>
        <v>4.665008299771777</v>
      </c>
    </row>
    <row r="77" spans="1:15" ht="12.75">
      <c r="A77">
        <v>7.3</v>
      </c>
      <c r="B77" s="70">
        <f t="shared" si="3"/>
        <v>657.398292294838</v>
      </c>
      <c r="C77" s="70">
        <f>A77*Sheet1!D29</f>
        <v>408.8</v>
      </c>
      <c r="E77" s="70">
        <f t="shared" si="4"/>
        <v>248.59829229483796</v>
      </c>
      <c r="O77" s="111">
        <f>Sheet1!F67</f>
        <v>4.665008299771777</v>
      </c>
    </row>
    <row r="78" spans="1:15" ht="12.75">
      <c r="A78">
        <v>7.4</v>
      </c>
      <c r="B78" s="70">
        <f t="shared" si="3"/>
        <v>669.8558544955025</v>
      </c>
      <c r="C78" s="70">
        <f>A78*Sheet1!D29</f>
        <v>414.40000000000003</v>
      </c>
      <c r="E78" s="70">
        <f t="shared" si="4"/>
        <v>255.4558544955025</v>
      </c>
      <c r="O78" s="111">
        <f>Sheet1!F67</f>
        <v>4.665008299771777</v>
      </c>
    </row>
    <row r="79" spans="1:15" ht="12.75">
      <c r="A79">
        <v>7.5</v>
      </c>
      <c r="B79" s="70">
        <f t="shared" si="3"/>
        <v>682.4067168621625</v>
      </c>
      <c r="C79" s="70">
        <f>A79*Sheet1!D29</f>
        <v>420</v>
      </c>
      <c r="E79" s="70">
        <f t="shared" si="4"/>
        <v>262.40671686216245</v>
      </c>
      <c r="O79" s="111">
        <f>Sheet1!F67</f>
        <v>4.665008299771777</v>
      </c>
    </row>
    <row r="80" spans="1:15" ht="12.75">
      <c r="A80">
        <v>7.6</v>
      </c>
      <c r="B80" s="70">
        <f t="shared" si="3"/>
        <v>695.0508793948178</v>
      </c>
      <c r="C80" s="70">
        <f>A80*Sheet1!D29</f>
        <v>425.59999999999997</v>
      </c>
      <c r="E80" s="70">
        <f t="shared" si="4"/>
        <v>269.45087939481783</v>
      </c>
      <c r="O80" s="111">
        <f>Sheet1!F67</f>
        <v>4.665008299771777</v>
      </c>
    </row>
    <row r="81" spans="1:15" ht="12.75">
      <c r="A81">
        <v>7.7</v>
      </c>
      <c r="B81" s="70">
        <f t="shared" si="3"/>
        <v>707.7883420934686</v>
      </c>
      <c r="C81" s="70">
        <f>A81*Sheet1!D29</f>
        <v>431.2</v>
      </c>
      <c r="E81" s="70">
        <f t="shared" si="4"/>
        <v>276.58834209346867</v>
      </c>
      <c r="O81" s="111">
        <f>Sheet1!F67</f>
        <v>4.665008299771777</v>
      </c>
    </row>
    <row r="82" spans="1:15" ht="12.75">
      <c r="A82">
        <v>7.8</v>
      </c>
      <c r="B82" s="70">
        <f t="shared" si="3"/>
        <v>720.6191049581148</v>
      </c>
      <c r="C82" s="70">
        <f>A82*Sheet1!D29</f>
        <v>436.8</v>
      </c>
      <c r="E82" s="70">
        <f t="shared" si="4"/>
        <v>283.81910495811485</v>
      </c>
      <c r="O82" s="111">
        <f>Sheet1!F67</f>
        <v>4.665008299771777</v>
      </c>
    </row>
    <row r="83" spans="1:15" ht="12.75">
      <c r="A83">
        <v>7.9</v>
      </c>
      <c r="B83" s="70">
        <f t="shared" si="3"/>
        <v>733.5431679887566</v>
      </c>
      <c r="C83" s="70">
        <f>A83*Sheet1!D29</f>
        <v>442.40000000000003</v>
      </c>
      <c r="E83" s="70">
        <f t="shared" si="4"/>
        <v>291.1431679887566</v>
      </c>
      <c r="O83" s="111">
        <f>Sheet1!F67</f>
        <v>4.665008299771777</v>
      </c>
    </row>
    <row r="84" spans="1:15" ht="12.75">
      <c r="A84">
        <v>8</v>
      </c>
      <c r="B84" s="70">
        <f t="shared" si="3"/>
        <v>746.5605311853938</v>
      </c>
      <c r="C84" s="70">
        <f>A84*Sheet1!D29</f>
        <v>448</v>
      </c>
      <c r="E84" s="70">
        <f t="shared" si="4"/>
        <v>298.5605311853937</v>
      </c>
      <c r="O84" s="111">
        <f>Sheet1!F67</f>
        <v>4.665008299771777</v>
      </c>
    </row>
    <row r="85" spans="1:15" ht="12.75">
      <c r="A85">
        <v>8.1</v>
      </c>
      <c r="B85" s="70">
        <f t="shared" si="3"/>
        <v>759.6711945480263</v>
      </c>
      <c r="C85" s="70">
        <f>A85*Sheet1!D29</f>
        <v>453.59999999999997</v>
      </c>
      <c r="E85" s="70">
        <f t="shared" si="4"/>
        <v>306.07119454802626</v>
      </c>
      <c r="O85" s="111">
        <f>Sheet1!F67</f>
        <v>4.665008299771777</v>
      </c>
    </row>
    <row r="86" spans="1:15" ht="12.75">
      <c r="A86">
        <v>8.2</v>
      </c>
      <c r="B86" s="70">
        <f t="shared" si="3"/>
        <v>772.8751580766541</v>
      </c>
      <c r="C86" s="70">
        <f>A86*Sheet1!D29</f>
        <v>459.19999999999993</v>
      </c>
      <c r="E86" s="70">
        <f t="shared" si="4"/>
        <v>313.6751580766542</v>
      </c>
      <c r="O86" s="111">
        <f>Sheet1!F67</f>
        <v>4.665008299771777</v>
      </c>
    </row>
    <row r="87" spans="1:15" ht="12.75">
      <c r="A87">
        <v>8.3</v>
      </c>
      <c r="B87" s="70">
        <f t="shared" si="3"/>
        <v>786.1724217712779</v>
      </c>
      <c r="C87" s="70">
        <f>A87*Sheet1!D29</f>
        <v>464.80000000000007</v>
      </c>
      <c r="E87" s="70">
        <f t="shared" si="4"/>
        <v>321.37242177127774</v>
      </c>
      <c r="O87" s="111">
        <f>Sheet1!F67</f>
        <v>4.665008299771777</v>
      </c>
    </row>
    <row r="88" spans="1:15" ht="12.75">
      <c r="A88">
        <v>8.4</v>
      </c>
      <c r="B88" s="70">
        <f t="shared" si="3"/>
        <v>799.5629856318966</v>
      </c>
      <c r="C88" s="70">
        <f>A88*Sheet1!D29</f>
        <v>470.40000000000003</v>
      </c>
      <c r="E88" s="70">
        <f t="shared" si="4"/>
        <v>329.16298563189656</v>
      </c>
      <c r="O88" s="111">
        <f>Sheet1!F67</f>
        <v>4.665008299771777</v>
      </c>
    </row>
    <row r="89" spans="1:15" ht="12.75">
      <c r="A89">
        <v>8.5</v>
      </c>
      <c r="B89" s="70">
        <f t="shared" si="3"/>
        <v>813.0468496585108</v>
      </c>
      <c r="C89" s="70">
        <f>A89*Sheet1!D29</f>
        <v>476</v>
      </c>
      <c r="E89" s="70">
        <f t="shared" si="4"/>
        <v>337.04684965851084</v>
      </c>
      <c r="O89" s="111">
        <f>Sheet1!F67</f>
        <v>4.665008299771777</v>
      </c>
    </row>
    <row r="90" spans="1:15" ht="12.75">
      <c r="A90">
        <v>8.6</v>
      </c>
      <c r="B90" s="70">
        <f t="shared" si="3"/>
        <v>826.6240138511205</v>
      </c>
      <c r="C90" s="70">
        <f>A90*Sheet1!D29</f>
        <v>481.59999999999997</v>
      </c>
      <c r="E90" s="70">
        <f t="shared" si="4"/>
        <v>345.02401385112057</v>
      </c>
      <c r="O90" s="111">
        <f>Sheet1!F67</f>
        <v>4.665008299771777</v>
      </c>
    </row>
    <row r="91" spans="1:15" ht="12.75">
      <c r="A91">
        <v>8.7</v>
      </c>
      <c r="B91" s="70">
        <f t="shared" si="3"/>
        <v>840.2944782097256</v>
      </c>
      <c r="C91" s="70">
        <f>A91*Sheet1!D29</f>
        <v>487.19999999999993</v>
      </c>
      <c r="E91" s="70">
        <f t="shared" si="4"/>
        <v>353.0944782097257</v>
      </c>
      <c r="O91" s="111">
        <f>Sheet1!F67</f>
        <v>4.665008299771777</v>
      </c>
    </row>
    <row r="92" spans="1:15" ht="12.75">
      <c r="A92">
        <v>8.8</v>
      </c>
      <c r="B92" s="70">
        <f t="shared" si="3"/>
        <v>854.0582427343265</v>
      </c>
      <c r="C92" s="70">
        <f>A92*Sheet1!D29</f>
        <v>492.80000000000007</v>
      </c>
      <c r="E92" s="70">
        <f t="shared" si="4"/>
        <v>361.2582427343264</v>
      </c>
      <c r="O92" s="111">
        <f>Sheet1!F67</f>
        <v>4.665008299771777</v>
      </c>
    </row>
    <row r="93" spans="1:15" ht="12.75">
      <c r="A93">
        <v>8.9</v>
      </c>
      <c r="B93" s="70">
        <f t="shared" si="3"/>
        <v>867.9153074249225</v>
      </c>
      <c r="C93" s="70">
        <f>A93*Sheet1!D29</f>
        <v>498.40000000000003</v>
      </c>
      <c r="E93" s="70">
        <f t="shared" si="4"/>
        <v>369.51530742492247</v>
      </c>
      <c r="O93" s="111">
        <f>Sheet1!F67</f>
        <v>4.665008299771777</v>
      </c>
    </row>
    <row r="94" spans="1:15" ht="12.75">
      <c r="A94">
        <v>9</v>
      </c>
      <c r="B94" s="70">
        <f t="shared" si="3"/>
        <v>881.865672281514</v>
      </c>
      <c r="C94" s="70">
        <f>A94*Sheet1!D29</f>
        <v>504</v>
      </c>
      <c r="E94" s="70">
        <f t="shared" si="4"/>
        <v>377.8656722815139</v>
      </c>
      <c r="O94" s="111">
        <f>Sheet1!F67</f>
        <v>4.665008299771777</v>
      </c>
    </row>
    <row r="95" spans="1:15" ht="12.75">
      <c r="A95">
        <v>9.1</v>
      </c>
      <c r="B95" s="70">
        <f t="shared" si="3"/>
        <v>895.9093373041007</v>
      </c>
      <c r="C95" s="70">
        <f>A95*Sheet1!D29</f>
        <v>509.59999999999997</v>
      </c>
      <c r="E95" s="70">
        <f t="shared" si="4"/>
        <v>386.3093373041008</v>
      </c>
      <c r="O95" s="111">
        <f>Sheet1!F67</f>
        <v>4.665008299771777</v>
      </c>
    </row>
    <row r="96" spans="1:15" ht="12.75">
      <c r="A96">
        <v>9.2</v>
      </c>
      <c r="B96" s="70">
        <f t="shared" si="3"/>
        <v>910.046302492683</v>
      </c>
      <c r="C96" s="70">
        <f>A96*Sheet1!D29</f>
        <v>515.1999999999999</v>
      </c>
      <c r="E96" s="70">
        <f t="shared" si="4"/>
        <v>394.8463024926831</v>
      </c>
      <c r="O96" s="111">
        <f>Sheet1!F67</f>
        <v>4.665008299771777</v>
      </c>
    </row>
    <row r="97" spans="1:15" ht="12.75">
      <c r="A97">
        <v>9.3</v>
      </c>
      <c r="B97" s="70">
        <f t="shared" si="3"/>
        <v>924.276567847261</v>
      </c>
      <c r="C97" s="70">
        <f>A97*Sheet1!D29</f>
        <v>520.8000000000001</v>
      </c>
      <c r="E97" s="70">
        <f t="shared" si="4"/>
        <v>403.476567847261</v>
      </c>
      <c r="O97" s="111">
        <f>Sheet1!F67</f>
        <v>4.665008299771777</v>
      </c>
    </row>
    <row r="98" spans="1:15" ht="12.75">
      <c r="A98">
        <v>9.4</v>
      </c>
      <c r="B98" s="70">
        <f t="shared" si="3"/>
        <v>938.6001333678341</v>
      </c>
      <c r="C98" s="70">
        <f>A98*Sheet1!D29</f>
        <v>526.4</v>
      </c>
      <c r="E98" s="70">
        <f t="shared" si="4"/>
        <v>412.2001333678342</v>
      </c>
      <c r="O98" s="111">
        <f>Sheet1!F67</f>
        <v>4.665008299771777</v>
      </c>
    </row>
    <row r="99" spans="1:15" ht="12.75">
      <c r="A99">
        <v>9.5</v>
      </c>
      <c r="B99" s="70">
        <f t="shared" si="3"/>
        <v>953.0169990544028</v>
      </c>
      <c r="C99" s="70">
        <f>A99*Sheet1!D29</f>
        <v>532</v>
      </c>
      <c r="E99" s="70">
        <f t="shared" si="4"/>
        <v>421.01699905440285</v>
      </c>
      <c r="O99" s="111">
        <f>Sheet1!F67</f>
        <v>4.665008299771777</v>
      </c>
    </row>
    <row r="100" spans="1:15" ht="12.75">
      <c r="A100">
        <v>9.6</v>
      </c>
      <c r="B100" s="70">
        <f t="shared" si="3"/>
        <v>967.527164906967</v>
      </c>
      <c r="C100" s="70">
        <f>A100*Sheet1!D29</f>
        <v>537.6</v>
      </c>
      <c r="E100" s="70">
        <f t="shared" si="4"/>
        <v>429.92716490696694</v>
      </c>
      <c r="O100" s="111">
        <f>Sheet1!F67</f>
        <v>4.665008299771777</v>
      </c>
    </row>
    <row r="101" spans="1:15" ht="12.75">
      <c r="A101">
        <v>9.7</v>
      </c>
      <c r="B101" s="70">
        <f t="shared" si="3"/>
        <v>982.1306309255264</v>
      </c>
      <c r="C101" s="70">
        <f>A101*Sheet1!D29</f>
        <v>543.1999999999999</v>
      </c>
      <c r="E101" s="70">
        <f t="shared" si="4"/>
        <v>438.93063092552643</v>
      </c>
      <c r="O101" s="111">
        <f>Sheet1!F67</f>
        <v>4.665008299771777</v>
      </c>
    </row>
    <row r="102" spans="1:15" ht="12.75">
      <c r="A102">
        <v>9.8</v>
      </c>
      <c r="B102" s="70">
        <f t="shared" si="3"/>
        <v>996.8273971100816</v>
      </c>
      <c r="C102" s="70">
        <f>A102*Sheet1!D29</f>
        <v>548.8000000000001</v>
      </c>
      <c r="E102" s="70">
        <f t="shared" si="4"/>
        <v>448.0273971100815</v>
      </c>
      <c r="O102" s="111">
        <f>Sheet1!F67</f>
        <v>4.665008299771777</v>
      </c>
    </row>
    <row r="103" spans="1:15" ht="12.75">
      <c r="A103">
        <v>9.9</v>
      </c>
      <c r="B103" s="70">
        <f t="shared" si="3"/>
        <v>1011.6174634606318</v>
      </c>
      <c r="C103" s="70">
        <f>A103*Sheet1!D29</f>
        <v>554.4</v>
      </c>
      <c r="E103" s="70">
        <f t="shared" si="4"/>
        <v>457.21746346063185</v>
      </c>
      <c r="O103" s="111">
        <f>Sheet1!F67</f>
        <v>4.665008299771777</v>
      </c>
    </row>
    <row r="104" spans="1:15" ht="12.75">
      <c r="A104">
        <v>10</v>
      </c>
      <c r="B104" s="70">
        <f t="shared" si="3"/>
        <v>1026.5008299771775</v>
      </c>
      <c r="C104" s="70">
        <f>A104*Sheet1!D29</f>
        <v>560</v>
      </c>
      <c r="E104" s="70">
        <f t="shared" si="4"/>
        <v>466.50082997717766</v>
      </c>
      <c r="O104" s="111">
        <f>Sheet1!F67</f>
        <v>4.665008299771777</v>
      </c>
    </row>
    <row r="105" spans="1:15" ht="12.75">
      <c r="A105">
        <v>10.1</v>
      </c>
      <c r="B105" s="70">
        <f t="shared" si="3"/>
        <v>1041.4774966597188</v>
      </c>
      <c r="C105" s="70">
        <f>A105*Sheet1!D29</f>
        <v>565.6</v>
      </c>
      <c r="E105" s="70">
        <f t="shared" si="4"/>
        <v>475.8774966597189</v>
      </c>
      <c r="O105" s="111">
        <f>Sheet1!F67</f>
        <v>4.665008299771777</v>
      </c>
    </row>
    <row r="106" spans="1:15" ht="12.75">
      <c r="A106">
        <v>10.2</v>
      </c>
      <c r="B106" s="70">
        <f t="shared" si="3"/>
        <v>1056.5474635082555</v>
      </c>
      <c r="C106" s="70">
        <f>A106*Sheet1!D29</f>
        <v>571.1999999999999</v>
      </c>
      <c r="E106" s="70">
        <f t="shared" si="4"/>
        <v>485.3474635082556</v>
      </c>
      <c r="O106" s="111">
        <f>Sheet1!F67</f>
        <v>4.665008299771777</v>
      </c>
    </row>
    <row r="107" spans="1:15" ht="12.75">
      <c r="A107">
        <v>10.3</v>
      </c>
      <c r="B107" s="70">
        <f t="shared" si="3"/>
        <v>1071.7107305227878</v>
      </c>
      <c r="C107" s="70">
        <f>A107*Sheet1!D29</f>
        <v>576.8000000000001</v>
      </c>
      <c r="E107" s="70">
        <f t="shared" si="4"/>
        <v>494.91073052278784</v>
      </c>
      <c r="O107" s="111">
        <f>Sheet1!F67</f>
        <v>4.665008299771777</v>
      </c>
    </row>
    <row r="108" spans="1:15" ht="12.75">
      <c r="A108">
        <v>10.4</v>
      </c>
      <c r="B108" s="70">
        <f t="shared" si="3"/>
        <v>1086.9672977033154</v>
      </c>
      <c r="C108" s="70">
        <f>A108*Sheet1!D29</f>
        <v>582.4</v>
      </c>
      <c r="E108" s="70">
        <f t="shared" si="4"/>
        <v>504.5672977033154</v>
      </c>
      <c r="O108" s="111">
        <f>Sheet1!F67</f>
        <v>4.665008299771777</v>
      </c>
    </row>
    <row r="109" spans="1:15" ht="12.75">
      <c r="A109">
        <v>10.5</v>
      </c>
      <c r="B109" s="70">
        <f t="shared" si="3"/>
        <v>1102.3171650498384</v>
      </c>
      <c r="C109" s="70">
        <f>A109*Sheet1!D29</f>
        <v>588</v>
      </c>
      <c r="E109" s="70">
        <f t="shared" si="4"/>
        <v>514.3171650498383</v>
      </c>
      <c r="O109" s="111">
        <f>Sheet1!F67</f>
        <v>4.665008299771777</v>
      </c>
    </row>
    <row r="110" spans="1:15" ht="12.75">
      <c r="A110">
        <v>10.6</v>
      </c>
      <c r="B110" s="70">
        <f t="shared" si="3"/>
        <v>1117.7603325623568</v>
      </c>
      <c r="C110" s="70">
        <f>A110*Sheet1!D29</f>
        <v>593.6</v>
      </c>
      <c r="E110" s="70">
        <f t="shared" si="4"/>
        <v>524.1603325623568</v>
      </c>
      <c r="O110" s="111">
        <f>Sheet1!F67</f>
        <v>4.665008299771777</v>
      </c>
    </row>
    <row r="111" spans="1:15" ht="12.75">
      <c r="A111">
        <v>10.7</v>
      </c>
      <c r="B111" s="70">
        <f t="shared" si="3"/>
        <v>1133.2968002408707</v>
      </c>
      <c r="C111" s="70">
        <f>A111*Sheet1!D29</f>
        <v>599.1999999999999</v>
      </c>
      <c r="E111" s="70">
        <f t="shared" si="4"/>
        <v>534.0968002408706</v>
      </c>
      <c r="O111" s="111">
        <f>Sheet1!F67</f>
        <v>4.665008299771777</v>
      </c>
    </row>
    <row r="112" spans="1:15" ht="12.75">
      <c r="A112">
        <v>10.8</v>
      </c>
      <c r="B112" s="70">
        <f t="shared" si="3"/>
        <v>1148.92656808538</v>
      </c>
      <c r="C112" s="70">
        <f>A112*Sheet1!D29</f>
        <v>604.8000000000001</v>
      </c>
      <c r="E112" s="70">
        <f t="shared" si="4"/>
        <v>544.1265680853801</v>
      </c>
      <c r="O112" s="111">
        <f>Sheet1!F67</f>
        <v>4.665008299771777</v>
      </c>
    </row>
    <row r="113" spans="1:15" ht="12.75">
      <c r="A113">
        <v>10.9</v>
      </c>
      <c r="B113" s="70">
        <f t="shared" si="3"/>
        <v>1164.6496360958847</v>
      </c>
      <c r="C113" s="70">
        <f>A113*Sheet1!D29</f>
        <v>610.4</v>
      </c>
      <c r="E113" s="70">
        <f t="shared" si="4"/>
        <v>554.2496360958847</v>
      </c>
      <c r="O113" s="111">
        <f>Sheet1!F67</f>
        <v>4.665008299771777</v>
      </c>
    </row>
    <row r="114" spans="1:15" ht="12.75">
      <c r="A114">
        <v>11</v>
      </c>
      <c r="B114" s="70">
        <f t="shared" si="3"/>
        <v>1180.466004272385</v>
      </c>
      <c r="C114" s="70">
        <f>A114*Sheet1!D29</f>
        <v>616</v>
      </c>
      <c r="E114" s="70">
        <f t="shared" si="4"/>
        <v>564.4660042723849</v>
      </c>
      <c r="O114" s="111">
        <f>Sheet1!F67</f>
        <v>4.665008299771777</v>
      </c>
    </row>
    <row r="115" spans="1:15" ht="12.75">
      <c r="A115">
        <v>11.1</v>
      </c>
      <c r="B115" s="70">
        <f t="shared" si="3"/>
        <v>1196.3756726148806</v>
      </c>
      <c r="C115" s="70">
        <f>A115*Sheet1!D29</f>
        <v>621.6</v>
      </c>
      <c r="E115" s="70">
        <f t="shared" si="4"/>
        <v>574.7756726148806</v>
      </c>
      <c r="O115" s="111">
        <f>Sheet1!F67</f>
        <v>4.665008299771777</v>
      </c>
    </row>
    <row r="116" spans="1:15" ht="12.75">
      <c r="A116">
        <v>11.2</v>
      </c>
      <c r="B116" s="70">
        <f t="shared" si="3"/>
        <v>1212.3786411233714</v>
      </c>
      <c r="C116" s="70">
        <f>A116*Sheet1!D29</f>
        <v>627.1999999999999</v>
      </c>
      <c r="E116" s="70">
        <f t="shared" si="4"/>
        <v>585.1786411233716</v>
      </c>
      <c r="O116" s="111">
        <f>Sheet1!F67</f>
        <v>4.665008299771777</v>
      </c>
    </row>
    <row r="117" spans="1:15" ht="12.75">
      <c r="A117">
        <v>11.3</v>
      </c>
      <c r="B117" s="70">
        <f t="shared" si="3"/>
        <v>1228.4749097978583</v>
      </c>
      <c r="C117" s="70">
        <f>A117*Sheet1!D29</f>
        <v>632.8000000000001</v>
      </c>
      <c r="E117" s="70">
        <f t="shared" si="4"/>
        <v>595.6749097978582</v>
      </c>
      <c r="O117" s="111">
        <f>Sheet1!F67</f>
        <v>4.665008299771777</v>
      </c>
    </row>
    <row r="118" spans="1:15" ht="12.75">
      <c r="A118">
        <v>11.4</v>
      </c>
      <c r="B118" s="70">
        <f t="shared" si="3"/>
        <v>1244.6644786383401</v>
      </c>
      <c r="C118" s="70">
        <f>A118*Sheet1!D29</f>
        <v>638.4</v>
      </c>
      <c r="E118" s="70">
        <f t="shared" si="4"/>
        <v>606.2644786383402</v>
      </c>
      <c r="O118" s="111">
        <f>Sheet1!F67</f>
        <v>4.665008299771777</v>
      </c>
    </row>
    <row r="119" spans="1:15" ht="12.75">
      <c r="A119">
        <v>11.5</v>
      </c>
      <c r="B119" s="70">
        <f t="shared" si="3"/>
        <v>1260.9473476448175</v>
      </c>
      <c r="C119" s="70">
        <f>A119*Sheet1!D29</f>
        <v>644</v>
      </c>
      <c r="E119" s="70">
        <f t="shared" si="4"/>
        <v>616.9473476448175</v>
      </c>
      <c r="O119" s="111">
        <f>Sheet1!F67</f>
        <v>4.665008299771777</v>
      </c>
    </row>
    <row r="120" spans="1:15" ht="12.75">
      <c r="A120">
        <v>11.6</v>
      </c>
      <c r="B120" s="70">
        <f t="shared" si="3"/>
        <v>1277.3235168172903</v>
      </c>
      <c r="C120" s="70">
        <f>A120*Sheet1!D29</f>
        <v>649.6</v>
      </c>
      <c r="E120" s="70">
        <f t="shared" si="4"/>
        <v>627.7235168172903</v>
      </c>
      <c r="O120" s="111">
        <f>Sheet1!F67</f>
        <v>4.665008299771777</v>
      </c>
    </row>
    <row r="121" spans="1:15" ht="12.75">
      <c r="A121">
        <v>11.7</v>
      </c>
      <c r="B121" s="70">
        <f t="shared" si="3"/>
        <v>1293.7929861557584</v>
      </c>
      <c r="C121" s="70">
        <f>A121*Sheet1!D29</f>
        <v>655.1999999999999</v>
      </c>
      <c r="E121" s="70">
        <f t="shared" si="4"/>
        <v>638.5929861557585</v>
      </c>
      <c r="O121" s="111">
        <f>Sheet1!F67</f>
        <v>4.665008299771777</v>
      </c>
    </row>
    <row r="122" spans="1:15" ht="12.75">
      <c r="A122">
        <v>11.8</v>
      </c>
      <c r="B122" s="70">
        <f t="shared" si="3"/>
        <v>1310.3557556602223</v>
      </c>
      <c r="C122" s="70">
        <f>A122*Sheet1!D29</f>
        <v>660.8000000000001</v>
      </c>
      <c r="E122" s="70">
        <f t="shared" si="4"/>
        <v>649.5557556602222</v>
      </c>
      <c r="O122" s="111">
        <f>Sheet1!F67</f>
        <v>4.665008299771777</v>
      </c>
    </row>
    <row r="123" spans="1:15" ht="12.75">
      <c r="A123">
        <v>11.9</v>
      </c>
      <c r="B123" s="70">
        <f t="shared" si="3"/>
        <v>1327.0118253306814</v>
      </c>
      <c r="C123" s="70">
        <f>A123*Sheet1!D29</f>
        <v>666.4</v>
      </c>
      <c r="E123" s="70">
        <f t="shared" si="4"/>
        <v>660.6118253306813</v>
      </c>
      <c r="O123" s="111">
        <f>Sheet1!F67</f>
        <v>4.665008299771777</v>
      </c>
    </row>
    <row r="124" spans="1:15" ht="12.75">
      <c r="A124">
        <v>12</v>
      </c>
      <c r="B124" s="70">
        <f t="shared" si="3"/>
        <v>1343.7611951671358</v>
      </c>
      <c r="C124" s="70">
        <f>A124*Sheet1!D29</f>
        <v>672</v>
      </c>
      <c r="E124" s="70">
        <f t="shared" si="4"/>
        <v>671.7611951671358</v>
      </c>
      <c r="O124" s="111">
        <f>Sheet1!F67</f>
        <v>4.665008299771777</v>
      </c>
    </row>
    <row r="125" spans="1:15" ht="12.75">
      <c r="A125">
        <v>12.1</v>
      </c>
      <c r="B125" s="70">
        <f t="shared" si="3"/>
        <v>1360.6038651695858</v>
      </c>
      <c r="C125" s="70">
        <f>A125*Sheet1!D29</f>
        <v>677.6</v>
      </c>
      <c r="E125" s="70">
        <f t="shared" si="4"/>
        <v>683.0038651695858</v>
      </c>
      <c r="O125" s="111">
        <f>Sheet1!F67</f>
        <v>4.665008299771777</v>
      </c>
    </row>
    <row r="126" spans="1:15" ht="12.75">
      <c r="A126">
        <v>12.2</v>
      </c>
      <c r="B126" s="70">
        <f t="shared" si="3"/>
        <v>1377.539835338031</v>
      </c>
      <c r="C126" s="70">
        <f>A126*Sheet1!D29</f>
        <v>683.1999999999999</v>
      </c>
      <c r="E126" s="70">
        <f t="shared" si="4"/>
        <v>694.3398353380311</v>
      </c>
      <c r="O126" s="111">
        <f>Sheet1!F67</f>
        <v>4.665008299771777</v>
      </c>
    </row>
    <row r="127" spans="1:15" ht="12.75">
      <c r="A127">
        <v>12.3</v>
      </c>
      <c r="B127" s="70">
        <f t="shared" si="3"/>
        <v>1394.5691056724722</v>
      </c>
      <c r="C127" s="70">
        <f>A127*Sheet1!D29</f>
        <v>688.8000000000001</v>
      </c>
      <c r="E127" s="70">
        <f t="shared" si="4"/>
        <v>705.7691056724722</v>
      </c>
      <c r="O127" s="111">
        <f>Sheet1!F67</f>
        <v>4.665008299771777</v>
      </c>
    </row>
    <row r="128" spans="1:15" ht="12.75">
      <c r="A128">
        <v>12.4</v>
      </c>
      <c r="B128" s="70">
        <f t="shared" si="3"/>
        <v>1411.6916761729085</v>
      </c>
      <c r="C128" s="70">
        <f>A128*Sheet1!D29</f>
        <v>694.4</v>
      </c>
      <c r="E128" s="70">
        <f t="shared" si="4"/>
        <v>717.2916761729084</v>
      </c>
      <c r="O128" s="111">
        <f>Sheet1!F67</f>
        <v>4.665008299771777</v>
      </c>
    </row>
    <row r="129" spans="1:15" ht="12.75">
      <c r="A129">
        <v>12.5</v>
      </c>
      <c r="B129" s="70">
        <f t="shared" si="3"/>
        <v>1428.90754683934</v>
      </c>
      <c r="C129" s="70">
        <f>A129*Sheet1!D29</f>
        <v>700</v>
      </c>
      <c r="E129" s="70">
        <f t="shared" si="4"/>
        <v>728.9075468393401</v>
      </c>
      <c r="O129" s="111">
        <f>Sheet1!F67</f>
        <v>4.665008299771777</v>
      </c>
    </row>
    <row r="130" spans="1:15" ht="12.75">
      <c r="A130">
        <v>12.6</v>
      </c>
      <c r="B130" s="70">
        <f t="shared" si="3"/>
        <v>1446.2167176717671</v>
      </c>
      <c r="C130" s="70">
        <f>A130*Sheet1!D29</f>
        <v>705.6</v>
      </c>
      <c r="E130" s="70">
        <f t="shared" si="4"/>
        <v>740.6167176717672</v>
      </c>
      <c r="O130" s="111">
        <f>Sheet1!F67</f>
        <v>4.665008299771777</v>
      </c>
    </row>
    <row r="131" spans="1:15" ht="12.75">
      <c r="A131">
        <v>12.7</v>
      </c>
      <c r="B131" s="70">
        <f t="shared" si="3"/>
        <v>1463.6191886701897</v>
      </c>
      <c r="C131" s="70">
        <f>A131*Sheet1!D29</f>
        <v>711.1999999999999</v>
      </c>
      <c r="E131" s="70">
        <f t="shared" si="4"/>
        <v>752.4191886701898</v>
      </c>
      <c r="O131" s="111">
        <f>Sheet1!F67</f>
        <v>4.665008299771777</v>
      </c>
    </row>
    <row r="132" spans="1:15" ht="12.75">
      <c r="A132">
        <v>12.8</v>
      </c>
      <c r="B132" s="70">
        <f t="shared" si="3"/>
        <v>1481.114959834608</v>
      </c>
      <c r="C132" s="70">
        <f>A132*Sheet1!D29</f>
        <v>716.8000000000001</v>
      </c>
      <c r="E132" s="70">
        <f t="shared" si="4"/>
        <v>764.314959834608</v>
      </c>
      <c r="O132" s="111">
        <f>Sheet1!F67</f>
        <v>4.665008299771777</v>
      </c>
    </row>
    <row r="133" spans="1:15" ht="12.75">
      <c r="A133">
        <v>12.9</v>
      </c>
      <c r="B133" s="70">
        <f aca="true" t="shared" si="5" ref="B133:B196">C133+E133</f>
        <v>1498.7040311650212</v>
      </c>
      <c r="C133" s="70">
        <f>A133*Sheet1!D29</f>
        <v>722.4</v>
      </c>
      <c r="E133" s="70">
        <f aca="true" t="shared" si="6" ref="E133:E196">(A133*A133)*O133</f>
        <v>776.3040311650213</v>
      </c>
      <c r="O133" s="111">
        <f>Sheet1!F67</f>
        <v>4.665008299771777</v>
      </c>
    </row>
    <row r="134" spans="1:15" ht="12.75">
      <c r="A134">
        <v>13</v>
      </c>
      <c r="B134" s="70">
        <f t="shared" si="5"/>
        <v>1516.38640266143</v>
      </c>
      <c r="C134" s="70">
        <f>A134*Sheet1!D29</f>
        <v>728</v>
      </c>
      <c r="E134" s="70">
        <f t="shared" si="6"/>
        <v>788.3864026614302</v>
      </c>
      <c r="O134" s="111">
        <f>Sheet1!F67</f>
        <v>4.665008299771777</v>
      </c>
    </row>
    <row r="135" spans="1:15" ht="12.75">
      <c r="A135">
        <v>13.1</v>
      </c>
      <c r="B135" s="70">
        <f t="shared" si="5"/>
        <v>1534.1620743238345</v>
      </c>
      <c r="C135" s="70">
        <f>A135*Sheet1!D29</f>
        <v>733.6</v>
      </c>
      <c r="E135" s="70">
        <f t="shared" si="6"/>
        <v>800.5620743238345</v>
      </c>
      <c r="O135" s="111">
        <f>Sheet1!F67</f>
        <v>4.665008299771777</v>
      </c>
    </row>
    <row r="136" spans="1:15" ht="12.75">
      <c r="A136">
        <v>13.2</v>
      </c>
      <c r="B136" s="70">
        <f t="shared" si="5"/>
        <v>1552.0310461522342</v>
      </c>
      <c r="C136" s="70">
        <f>A136*Sheet1!D29</f>
        <v>739.1999999999999</v>
      </c>
      <c r="E136" s="70">
        <f t="shared" si="6"/>
        <v>812.8310461522343</v>
      </c>
      <c r="O136" s="111">
        <f>Sheet1!F67</f>
        <v>4.665008299771777</v>
      </c>
    </row>
    <row r="137" spans="1:15" ht="12.75">
      <c r="A137">
        <v>13.3</v>
      </c>
      <c r="B137" s="70">
        <f t="shared" si="5"/>
        <v>1569.9933181466297</v>
      </c>
      <c r="C137" s="70">
        <f>A137*Sheet1!D29</f>
        <v>744.8000000000001</v>
      </c>
      <c r="E137" s="70">
        <f t="shared" si="6"/>
        <v>825.1933181466296</v>
      </c>
      <c r="O137" s="111">
        <f>Sheet1!F67</f>
        <v>4.665008299771777</v>
      </c>
    </row>
    <row r="138" spans="1:15" ht="12.75">
      <c r="A138">
        <v>13.4</v>
      </c>
      <c r="B138" s="70">
        <f t="shared" si="5"/>
        <v>1588.0488903070202</v>
      </c>
      <c r="C138" s="70">
        <f>A138*Sheet1!D29</f>
        <v>750.4</v>
      </c>
      <c r="E138" s="70">
        <f t="shared" si="6"/>
        <v>837.6488903070202</v>
      </c>
      <c r="O138" s="111">
        <f>Sheet1!F67</f>
        <v>4.665008299771777</v>
      </c>
    </row>
    <row r="139" spans="1:15" ht="12.75">
      <c r="A139">
        <v>13.5</v>
      </c>
      <c r="B139" s="70">
        <f t="shared" si="5"/>
        <v>1606.1977626334062</v>
      </c>
      <c r="C139" s="70">
        <f>A139*Sheet1!D29</f>
        <v>756</v>
      </c>
      <c r="E139" s="70">
        <f t="shared" si="6"/>
        <v>850.1977626334062</v>
      </c>
      <c r="O139" s="111">
        <f>Sheet1!F67</f>
        <v>4.665008299771777</v>
      </c>
    </row>
    <row r="140" spans="1:15" ht="12.75">
      <c r="A140">
        <v>13.6</v>
      </c>
      <c r="B140" s="70">
        <f t="shared" si="5"/>
        <v>1624.4399351257878</v>
      </c>
      <c r="C140" s="70">
        <f>A140*Sheet1!D29</f>
        <v>761.6</v>
      </c>
      <c r="E140" s="70">
        <f t="shared" si="6"/>
        <v>862.8399351257877</v>
      </c>
      <c r="O140" s="111">
        <f>Sheet1!F67</f>
        <v>4.665008299771777</v>
      </c>
    </row>
    <row r="141" spans="1:15" ht="12.75">
      <c r="A141">
        <v>13.7</v>
      </c>
      <c r="B141" s="70">
        <f t="shared" si="5"/>
        <v>1642.7754077841646</v>
      </c>
      <c r="C141" s="70">
        <f>A141*Sheet1!D29</f>
        <v>767.1999999999999</v>
      </c>
      <c r="E141" s="70">
        <f t="shared" si="6"/>
        <v>875.5754077841646</v>
      </c>
      <c r="O141" s="111">
        <f>Sheet1!F67</f>
        <v>4.665008299771777</v>
      </c>
    </row>
    <row r="142" spans="1:15" ht="12.75">
      <c r="A142">
        <v>13.8</v>
      </c>
      <c r="B142" s="70">
        <f t="shared" si="5"/>
        <v>1661.2041806085372</v>
      </c>
      <c r="C142" s="70">
        <f>A142*Sheet1!D29</f>
        <v>772.8000000000001</v>
      </c>
      <c r="E142" s="70">
        <f t="shared" si="6"/>
        <v>888.4041806085372</v>
      </c>
      <c r="O142" s="111">
        <f>Sheet1!F67</f>
        <v>4.665008299771777</v>
      </c>
    </row>
    <row r="143" spans="1:15" ht="12.75">
      <c r="A143">
        <v>13.9</v>
      </c>
      <c r="B143" s="70">
        <f t="shared" si="5"/>
        <v>1679.7262535989048</v>
      </c>
      <c r="C143" s="70">
        <f>A143*Sheet1!D29</f>
        <v>778.4</v>
      </c>
      <c r="E143" s="70">
        <f t="shared" si="6"/>
        <v>901.3262535989049</v>
      </c>
      <c r="O143" s="111">
        <f>Sheet1!F67</f>
        <v>4.665008299771777</v>
      </c>
    </row>
    <row r="144" spans="1:15" ht="12.75">
      <c r="A144">
        <v>14</v>
      </c>
      <c r="B144" s="70">
        <f t="shared" si="5"/>
        <v>1698.3416267552682</v>
      </c>
      <c r="C144" s="70">
        <f>A144*Sheet1!D29</f>
        <v>784</v>
      </c>
      <c r="E144" s="70">
        <f t="shared" si="6"/>
        <v>914.3416267552682</v>
      </c>
      <c r="O144" s="111">
        <f>Sheet1!F67</f>
        <v>4.665008299771777</v>
      </c>
    </row>
    <row r="145" spans="1:15" ht="12.75">
      <c r="A145">
        <v>14.1</v>
      </c>
      <c r="B145" s="70">
        <f t="shared" si="5"/>
        <v>1717.050300077627</v>
      </c>
      <c r="C145" s="70">
        <f>A145*Sheet1!D29</f>
        <v>789.6</v>
      </c>
      <c r="E145" s="70">
        <f t="shared" si="6"/>
        <v>927.4503000776269</v>
      </c>
      <c r="O145" s="111">
        <f>Sheet1!F67</f>
        <v>4.665008299771777</v>
      </c>
    </row>
    <row r="146" spans="1:15" ht="12.75">
      <c r="A146">
        <v>14.2</v>
      </c>
      <c r="B146" s="70">
        <f t="shared" si="5"/>
        <v>1735.8522735659808</v>
      </c>
      <c r="C146" s="70">
        <f>A146*Sheet1!D29</f>
        <v>795.1999999999999</v>
      </c>
      <c r="E146" s="70">
        <f t="shared" si="6"/>
        <v>940.652273565981</v>
      </c>
      <c r="O146" s="111">
        <f>Sheet1!F67</f>
        <v>4.665008299771777</v>
      </c>
    </row>
    <row r="147" spans="1:15" ht="12.75">
      <c r="A147">
        <v>14.3</v>
      </c>
      <c r="B147" s="70">
        <f t="shared" si="5"/>
        <v>1754.7475472203307</v>
      </c>
      <c r="C147" s="70">
        <f>A147*Sheet1!D29</f>
        <v>800.8000000000001</v>
      </c>
      <c r="E147" s="70">
        <f t="shared" si="6"/>
        <v>953.9475472203306</v>
      </c>
      <c r="O147" s="111">
        <f>Sheet1!F67</f>
        <v>4.665008299771777</v>
      </c>
    </row>
    <row r="148" spans="1:15" ht="12.75">
      <c r="A148">
        <v>14.4</v>
      </c>
      <c r="B148" s="70">
        <f t="shared" si="5"/>
        <v>1773.7361210406757</v>
      </c>
      <c r="C148" s="70">
        <f>A148*Sheet1!D29</f>
        <v>806.4</v>
      </c>
      <c r="E148" s="70">
        <f t="shared" si="6"/>
        <v>967.3361210406756</v>
      </c>
      <c r="O148" s="111">
        <f>Sheet1!F67</f>
        <v>4.665008299771777</v>
      </c>
    </row>
    <row r="149" spans="1:15" ht="12.75">
      <c r="A149">
        <v>14.5</v>
      </c>
      <c r="B149" s="70">
        <f t="shared" si="5"/>
        <v>1792.817995027016</v>
      </c>
      <c r="C149" s="70">
        <f>A149*Sheet1!D29</f>
        <v>812</v>
      </c>
      <c r="E149" s="70">
        <f t="shared" si="6"/>
        <v>980.817995027016</v>
      </c>
      <c r="O149" s="111">
        <f>Sheet1!F67</f>
        <v>4.665008299771777</v>
      </c>
    </row>
    <row r="150" spans="1:15" ht="12.75">
      <c r="A150">
        <v>14.6</v>
      </c>
      <c r="B150" s="70">
        <f t="shared" si="5"/>
        <v>1811.9931691793518</v>
      </c>
      <c r="C150" s="70">
        <f>A150*Sheet1!D29</f>
        <v>817.6</v>
      </c>
      <c r="E150" s="70">
        <f t="shared" si="6"/>
        <v>994.3931691793518</v>
      </c>
      <c r="O150" s="111">
        <f>Sheet1!F67</f>
        <v>4.665008299771777</v>
      </c>
    </row>
    <row r="151" spans="1:15" ht="12.75">
      <c r="A151">
        <v>14.7</v>
      </c>
      <c r="B151" s="70">
        <f t="shared" si="5"/>
        <v>1831.261643497683</v>
      </c>
      <c r="C151" s="70">
        <f>A151*Sheet1!D29</f>
        <v>823.1999999999999</v>
      </c>
      <c r="E151" s="70">
        <f t="shared" si="6"/>
        <v>1008.0616434976831</v>
      </c>
      <c r="O151" s="111">
        <f>Sheet1!F67</f>
        <v>4.665008299771777</v>
      </c>
    </row>
    <row r="152" spans="1:15" ht="12.75">
      <c r="A152">
        <v>14.8</v>
      </c>
      <c r="B152" s="70">
        <f t="shared" si="5"/>
        <v>1850.62341798201</v>
      </c>
      <c r="C152" s="70">
        <f>A152*Sheet1!D29</f>
        <v>828.8000000000001</v>
      </c>
      <c r="E152" s="70">
        <f t="shared" si="6"/>
        <v>1021.82341798201</v>
      </c>
      <c r="O152" s="111">
        <f>Sheet1!F67</f>
        <v>4.665008299771777</v>
      </c>
    </row>
    <row r="153" spans="1:15" ht="12.75">
      <c r="A153">
        <v>14.9</v>
      </c>
      <c r="B153" s="70">
        <f t="shared" si="5"/>
        <v>1870.0784926323322</v>
      </c>
      <c r="C153" s="70">
        <f>A153*Sheet1!D29</f>
        <v>834.4</v>
      </c>
      <c r="E153" s="70">
        <f t="shared" si="6"/>
        <v>1035.678492632332</v>
      </c>
      <c r="O153" s="111">
        <f>Sheet1!F67</f>
        <v>4.665008299771777</v>
      </c>
    </row>
    <row r="154" spans="1:15" ht="12.75">
      <c r="A154">
        <v>15</v>
      </c>
      <c r="B154" s="70">
        <f t="shared" si="5"/>
        <v>1889.6268674486498</v>
      </c>
      <c r="C154" s="70">
        <f>A154*Sheet1!D29</f>
        <v>840</v>
      </c>
      <c r="E154" s="70">
        <f t="shared" si="6"/>
        <v>1049.6268674486498</v>
      </c>
      <c r="O154" s="111">
        <f>Sheet1!F67</f>
        <v>4.665008299771777</v>
      </c>
    </row>
    <row r="155" spans="1:15" ht="12.75">
      <c r="A155">
        <v>15.1</v>
      </c>
      <c r="B155" s="70">
        <f t="shared" si="5"/>
        <v>1909.268542430963</v>
      </c>
      <c r="C155" s="70">
        <f>A155*Sheet1!D29</f>
        <v>845.6</v>
      </c>
      <c r="E155" s="70">
        <f t="shared" si="6"/>
        <v>1063.6685424309628</v>
      </c>
      <c r="O155" s="111">
        <f>Sheet1!F67</f>
        <v>4.665008299771777</v>
      </c>
    </row>
    <row r="156" spans="1:15" ht="12.75">
      <c r="A156">
        <v>15.2</v>
      </c>
      <c r="B156" s="70">
        <f t="shared" si="5"/>
        <v>1929.0035175792714</v>
      </c>
      <c r="C156" s="70">
        <f>A156*Sheet1!D29</f>
        <v>851.1999999999999</v>
      </c>
      <c r="E156" s="70">
        <f t="shared" si="6"/>
        <v>1077.8035175792713</v>
      </c>
      <c r="O156" s="111">
        <f>Sheet1!F67</f>
        <v>4.665008299771777</v>
      </c>
    </row>
    <row r="157" spans="1:15" ht="12.75">
      <c r="A157">
        <v>15.3</v>
      </c>
      <c r="B157" s="70">
        <f t="shared" si="5"/>
        <v>1948.8317928935753</v>
      </c>
      <c r="C157" s="70">
        <f>A157*Sheet1!D29</f>
        <v>856.8000000000001</v>
      </c>
      <c r="E157" s="70">
        <f t="shared" si="6"/>
        <v>1092.0317928935754</v>
      </c>
      <c r="O157" s="111">
        <f>Sheet1!F67</f>
        <v>4.665008299771777</v>
      </c>
    </row>
    <row r="158" spans="1:15" ht="12.75">
      <c r="A158">
        <v>15.4</v>
      </c>
      <c r="B158" s="70">
        <f t="shared" si="5"/>
        <v>1968.7533683738748</v>
      </c>
      <c r="C158" s="70">
        <f>A158*Sheet1!D29</f>
        <v>862.4</v>
      </c>
      <c r="E158" s="70">
        <f t="shared" si="6"/>
        <v>1106.3533683738747</v>
      </c>
      <c r="O158" s="111">
        <f>Sheet1!F67</f>
        <v>4.665008299771777</v>
      </c>
    </row>
    <row r="159" spans="1:15" ht="12.75">
      <c r="A159">
        <v>15.5</v>
      </c>
      <c r="B159" s="70">
        <f t="shared" si="5"/>
        <v>1988.7682440201693</v>
      </c>
      <c r="C159" s="70">
        <f>A159*Sheet1!D29</f>
        <v>868</v>
      </c>
      <c r="E159" s="70">
        <f t="shared" si="6"/>
        <v>1120.7682440201693</v>
      </c>
      <c r="O159" s="111">
        <f>Sheet1!F67</f>
        <v>4.665008299771777</v>
      </c>
    </row>
    <row r="160" spans="1:15" ht="12.75">
      <c r="A160">
        <v>15.6</v>
      </c>
      <c r="B160" s="70">
        <f t="shared" si="5"/>
        <v>2008.8764198324593</v>
      </c>
      <c r="C160" s="70">
        <f>A160*Sheet1!D29</f>
        <v>873.6</v>
      </c>
      <c r="E160" s="70">
        <f t="shared" si="6"/>
        <v>1135.2764198324594</v>
      </c>
      <c r="O160" s="111">
        <f>Sheet1!F67</f>
        <v>4.665008299771777</v>
      </c>
    </row>
    <row r="161" spans="1:15" ht="12.75">
      <c r="A161">
        <v>15.7</v>
      </c>
      <c r="B161" s="70">
        <f t="shared" si="5"/>
        <v>2029.0778958107448</v>
      </c>
      <c r="C161" s="70">
        <f>A161*Sheet1!D29</f>
        <v>879.1999999999999</v>
      </c>
      <c r="E161" s="70">
        <f t="shared" si="6"/>
        <v>1149.877895810745</v>
      </c>
      <c r="O161" s="111">
        <f>Sheet1!F67</f>
        <v>4.665008299771777</v>
      </c>
    </row>
    <row r="162" spans="1:15" ht="12.75">
      <c r="A162">
        <v>15.8</v>
      </c>
      <c r="B162" s="70">
        <f t="shared" si="5"/>
        <v>2049.3726719550264</v>
      </c>
      <c r="C162" s="70">
        <f>A162*Sheet1!D29</f>
        <v>884.8000000000001</v>
      </c>
      <c r="E162" s="70">
        <f t="shared" si="6"/>
        <v>1164.5726719550264</v>
      </c>
      <c r="O162" s="111">
        <f>Sheet1!F67</f>
        <v>4.665008299771777</v>
      </c>
    </row>
    <row r="163" spans="1:15" ht="12.75">
      <c r="A163">
        <v>15.9</v>
      </c>
      <c r="B163" s="70">
        <f t="shared" si="5"/>
        <v>2069.760748265303</v>
      </c>
      <c r="C163" s="70">
        <f>A163*Sheet1!D29</f>
        <v>890.4</v>
      </c>
      <c r="E163" s="70">
        <f t="shared" si="6"/>
        <v>1179.3607482653028</v>
      </c>
      <c r="O163" s="111">
        <f>Sheet1!F67</f>
        <v>4.665008299771777</v>
      </c>
    </row>
    <row r="164" spans="1:15" ht="12.75">
      <c r="A164">
        <v>16</v>
      </c>
      <c r="B164" s="70">
        <f t="shared" si="5"/>
        <v>2090.242124741575</v>
      </c>
      <c r="C164" s="70">
        <f>A164*Sheet1!D29</f>
        <v>896</v>
      </c>
      <c r="E164" s="70">
        <f t="shared" si="6"/>
        <v>1194.2421247415748</v>
      </c>
      <c r="O164" s="111">
        <f>Sheet1!F67</f>
        <v>4.665008299771777</v>
      </c>
    </row>
    <row r="165" spans="1:15" ht="12.75">
      <c r="A165">
        <v>16.1</v>
      </c>
      <c r="B165" s="70">
        <f t="shared" si="5"/>
        <v>2110.816801383842</v>
      </c>
      <c r="C165" s="70">
        <f>A165*Sheet1!D29</f>
        <v>901.6000000000001</v>
      </c>
      <c r="E165" s="70">
        <f t="shared" si="6"/>
        <v>1209.2168013838423</v>
      </c>
      <c r="O165" s="111">
        <f>Sheet1!F67</f>
        <v>4.665008299771777</v>
      </c>
    </row>
    <row r="166" spans="1:15" ht="12.75">
      <c r="A166">
        <v>16.2</v>
      </c>
      <c r="B166" s="70">
        <f t="shared" si="5"/>
        <v>2131.484778192105</v>
      </c>
      <c r="C166" s="70">
        <f>A166*Sheet1!D29</f>
        <v>907.1999999999999</v>
      </c>
      <c r="E166" s="70">
        <f t="shared" si="6"/>
        <v>1224.284778192105</v>
      </c>
      <c r="O166" s="111">
        <f>Sheet1!F67</f>
        <v>4.665008299771777</v>
      </c>
    </row>
    <row r="167" spans="1:15" ht="12.75">
      <c r="A167">
        <v>16.3</v>
      </c>
      <c r="B167" s="70">
        <f t="shared" si="5"/>
        <v>2152.2460551663635</v>
      </c>
      <c r="C167" s="70">
        <f>A167*Sheet1!D29</f>
        <v>912.8000000000001</v>
      </c>
      <c r="E167" s="70">
        <f t="shared" si="6"/>
        <v>1239.4460551663633</v>
      </c>
      <c r="O167" s="111">
        <f>Sheet1!F67</f>
        <v>4.665008299771777</v>
      </c>
    </row>
    <row r="168" spans="1:15" ht="12.75">
      <c r="A168">
        <v>16.4</v>
      </c>
      <c r="B168" s="70">
        <f t="shared" si="5"/>
        <v>2173.1006323066167</v>
      </c>
      <c r="C168" s="70">
        <f>A168*Sheet1!D29</f>
        <v>918.3999999999999</v>
      </c>
      <c r="E168" s="70">
        <f t="shared" si="6"/>
        <v>1254.7006323066169</v>
      </c>
      <c r="O168" s="111">
        <f>Sheet1!F67</f>
        <v>4.665008299771777</v>
      </c>
    </row>
    <row r="169" spans="1:15" ht="12.75">
      <c r="A169">
        <v>16.5</v>
      </c>
      <c r="B169" s="70">
        <f t="shared" si="5"/>
        <v>2194.048509612866</v>
      </c>
      <c r="C169" s="70">
        <f>A169*Sheet1!D29</f>
        <v>924</v>
      </c>
      <c r="E169" s="70">
        <f t="shared" si="6"/>
        <v>1270.0485096128662</v>
      </c>
      <c r="O169" s="111">
        <f>Sheet1!F67</f>
        <v>4.665008299771777</v>
      </c>
    </row>
    <row r="170" spans="1:15" ht="12.75">
      <c r="A170">
        <v>16.6</v>
      </c>
      <c r="B170" s="70">
        <f t="shared" si="5"/>
        <v>2215.089687085111</v>
      </c>
      <c r="C170" s="70">
        <f>A170*Sheet1!D29</f>
        <v>929.6000000000001</v>
      </c>
      <c r="E170" s="70">
        <f t="shared" si="6"/>
        <v>1285.489687085111</v>
      </c>
      <c r="O170" s="111">
        <f>Sheet1!F67</f>
        <v>4.665008299771777</v>
      </c>
    </row>
    <row r="171" spans="1:15" ht="12.75">
      <c r="A171">
        <v>16.7</v>
      </c>
      <c r="B171" s="70">
        <f t="shared" si="5"/>
        <v>2236.2241647233504</v>
      </c>
      <c r="C171" s="70">
        <f>A171*Sheet1!D29</f>
        <v>935.1999999999999</v>
      </c>
      <c r="E171" s="70">
        <f t="shared" si="6"/>
        <v>1301.0241647233506</v>
      </c>
      <c r="O171" s="111">
        <f>Sheet1!F67</f>
        <v>4.665008299771777</v>
      </c>
    </row>
    <row r="172" spans="1:15" ht="12.75">
      <c r="A172">
        <v>16.8</v>
      </c>
      <c r="B172" s="70">
        <f t="shared" si="5"/>
        <v>2257.451942527586</v>
      </c>
      <c r="C172" s="70">
        <f>A172*Sheet1!D29</f>
        <v>940.8000000000001</v>
      </c>
      <c r="E172" s="70">
        <f t="shared" si="6"/>
        <v>1316.6519425275862</v>
      </c>
      <c r="O172" s="111">
        <f>Sheet1!F67</f>
        <v>4.665008299771777</v>
      </c>
    </row>
    <row r="173" spans="1:15" ht="12.75">
      <c r="A173">
        <v>16.9</v>
      </c>
      <c r="B173" s="70">
        <f t="shared" si="5"/>
        <v>2278.773020497817</v>
      </c>
      <c r="C173" s="70">
        <f>A173*Sheet1!D29</f>
        <v>946.3999999999999</v>
      </c>
      <c r="E173" s="70">
        <f t="shared" si="6"/>
        <v>1332.373020497817</v>
      </c>
      <c r="O173" s="111">
        <f>Sheet1!F67</f>
        <v>4.665008299771777</v>
      </c>
    </row>
    <row r="174" spans="1:15" ht="12.75">
      <c r="A174">
        <v>17</v>
      </c>
      <c r="B174" s="70">
        <f t="shared" si="5"/>
        <v>2300.1873986340433</v>
      </c>
      <c r="C174" s="70">
        <f>A174*Sheet1!D29</f>
        <v>952</v>
      </c>
      <c r="E174" s="70">
        <f t="shared" si="6"/>
        <v>1348.1873986340433</v>
      </c>
      <c r="O174" s="111">
        <f>Sheet1!F67</f>
        <v>4.665008299771777</v>
      </c>
    </row>
    <row r="175" spans="1:15" ht="12.75">
      <c r="A175">
        <v>17.1</v>
      </c>
      <c r="B175" s="70">
        <f t="shared" si="5"/>
        <v>2321.6950769362657</v>
      </c>
      <c r="C175" s="70">
        <f>A175*Sheet1!D29</f>
        <v>957.6000000000001</v>
      </c>
      <c r="E175" s="70">
        <f t="shared" si="6"/>
        <v>1364.0950769362653</v>
      </c>
      <c r="O175" s="111">
        <f>Sheet1!F67</f>
        <v>4.665008299771777</v>
      </c>
    </row>
    <row r="176" spans="1:15" ht="12.75">
      <c r="A176">
        <v>17.2</v>
      </c>
      <c r="B176" s="70">
        <f t="shared" si="5"/>
        <v>2343.296055404482</v>
      </c>
      <c r="C176" s="70">
        <f>A176*Sheet1!D29</f>
        <v>963.1999999999999</v>
      </c>
      <c r="E176" s="70">
        <f t="shared" si="6"/>
        <v>1380.0960554044823</v>
      </c>
      <c r="O176" s="111">
        <f>Sheet1!F67</f>
        <v>4.665008299771777</v>
      </c>
    </row>
    <row r="177" spans="1:15" ht="12.75">
      <c r="A177">
        <v>17.3</v>
      </c>
      <c r="B177" s="70">
        <f t="shared" si="5"/>
        <v>2364.990334038695</v>
      </c>
      <c r="C177" s="70">
        <f>A177*Sheet1!D29</f>
        <v>968.8000000000001</v>
      </c>
      <c r="E177" s="70">
        <f t="shared" si="6"/>
        <v>1396.190334038695</v>
      </c>
      <c r="O177" s="111">
        <f>Sheet1!F67</f>
        <v>4.665008299771777</v>
      </c>
    </row>
    <row r="178" spans="1:15" ht="12.75">
      <c r="A178">
        <v>17.4</v>
      </c>
      <c r="B178" s="70">
        <f t="shared" si="5"/>
        <v>2386.777912838903</v>
      </c>
      <c r="C178" s="70">
        <f>A178*Sheet1!D29</f>
        <v>974.3999999999999</v>
      </c>
      <c r="E178" s="70">
        <f t="shared" si="6"/>
        <v>1412.3779128389028</v>
      </c>
      <c r="O178" s="111">
        <f>Sheet1!F67</f>
        <v>4.665008299771777</v>
      </c>
    </row>
    <row r="179" spans="1:15" ht="12.75">
      <c r="A179">
        <v>17.5</v>
      </c>
      <c r="B179" s="70">
        <f t="shared" si="5"/>
        <v>2408.6587918051064</v>
      </c>
      <c r="C179" s="70">
        <f>A179*Sheet1!D29</f>
        <v>980</v>
      </c>
      <c r="E179" s="70">
        <f t="shared" si="6"/>
        <v>1428.6587918051066</v>
      </c>
      <c r="O179" s="111">
        <f>Sheet1!F67</f>
        <v>4.665008299771777</v>
      </c>
    </row>
    <row r="180" spans="1:15" ht="12.75">
      <c r="A180">
        <v>17.6</v>
      </c>
      <c r="B180" s="70">
        <f t="shared" si="5"/>
        <v>2430.632970937306</v>
      </c>
      <c r="C180" s="70">
        <f>A180*Sheet1!D29</f>
        <v>985.6000000000001</v>
      </c>
      <c r="E180" s="70">
        <f t="shared" si="6"/>
        <v>1445.0329709373057</v>
      </c>
      <c r="O180" s="111">
        <f>Sheet1!F67</f>
        <v>4.665008299771777</v>
      </c>
    </row>
    <row r="181" spans="1:15" ht="12.75">
      <c r="A181">
        <v>17.7</v>
      </c>
      <c r="B181" s="70">
        <f t="shared" si="5"/>
        <v>2452.7004502355</v>
      </c>
      <c r="C181" s="70">
        <f>A181*Sheet1!D29</f>
        <v>991.1999999999999</v>
      </c>
      <c r="E181" s="70">
        <f t="shared" si="6"/>
        <v>1461.5004502354998</v>
      </c>
      <c r="O181" s="111">
        <f>Sheet1!F67</f>
        <v>4.665008299771777</v>
      </c>
    </row>
    <row r="182" spans="1:15" ht="12.75">
      <c r="A182">
        <v>17.8</v>
      </c>
      <c r="B182" s="70">
        <f t="shared" si="5"/>
        <v>2474.86122969969</v>
      </c>
      <c r="C182" s="70">
        <f>A182*Sheet1!D29</f>
        <v>996.8000000000001</v>
      </c>
      <c r="E182" s="70">
        <f t="shared" si="6"/>
        <v>1478.0612296996899</v>
      </c>
      <c r="O182" s="111">
        <f>Sheet1!F67</f>
        <v>4.665008299771777</v>
      </c>
    </row>
    <row r="183" spans="1:15" ht="12.75">
      <c r="A183">
        <v>17.9</v>
      </c>
      <c r="B183" s="70">
        <f t="shared" si="5"/>
        <v>2497.1153093298744</v>
      </c>
      <c r="C183" s="70">
        <f>A183*Sheet1!D29</f>
        <v>1002.3999999999999</v>
      </c>
      <c r="E183" s="70">
        <f t="shared" si="6"/>
        <v>1494.7153093298748</v>
      </c>
      <c r="O183" s="111">
        <f>Sheet1!F67</f>
        <v>4.665008299771777</v>
      </c>
    </row>
    <row r="184" spans="1:15" ht="12.75">
      <c r="A184">
        <v>18</v>
      </c>
      <c r="B184" s="70">
        <f t="shared" si="5"/>
        <v>2519.462689126056</v>
      </c>
      <c r="C184" s="70">
        <f>A184*Sheet1!D29</f>
        <v>1008</v>
      </c>
      <c r="E184" s="70">
        <f t="shared" si="6"/>
        <v>1511.4626891260557</v>
      </c>
      <c r="O184" s="111">
        <f>Sheet1!F67</f>
        <v>4.665008299771777</v>
      </c>
    </row>
    <row r="185" spans="1:15" ht="12.75">
      <c r="A185">
        <v>18.1</v>
      </c>
      <c r="B185" s="70">
        <f t="shared" si="5"/>
        <v>2541.9033690882325</v>
      </c>
      <c r="C185" s="70">
        <f>A185*Sheet1!D29</f>
        <v>1013.6000000000001</v>
      </c>
      <c r="E185" s="70">
        <f t="shared" si="6"/>
        <v>1528.303369088232</v>
      </c>
      <c r="O185" s="111">
        <f>Sheet1!F67</f>
        <v>4.665008299771777</v>
      </c>
    </row>
    <row r="186" spans="1:15" ht="12.75">
      <c r="A186">
        <v>18.2</v>
      </c>
      <c r="B186" s="70">
        <f t="shared" si="5"/>
        <v>2564.437349216403</v>
      </c>
      <c r="C186" s="70">
        <f>A186*Sheet1!D29</f>
        <v>1019.1999999999999</v>
      </c>
      <c r="E186" s="70">
        <f t="shared" si="6"/>
        <v>1545.2373492164031</v>
      </c>
      <c r="O186" s="111">
        <f>Sheet1!F67</f>
        <v>4.665008299771777</v>
      </c>
    </row>
    <row r="187" spans="1:15" ht="12.75">
      <c r="A187">
        <v>18.3</v>
      </c>
      <c r="B187" s="70">
        <f t="shared" si="5"/>
        <v>2587.0646295105707</v>
      </c>
      <c r="C187" s="70">
        <f>A187*Sheet1!D29</f>
        <v>1024.8</v>
      </c>
      <c r="E187" s="70">
        <f t="shared" si="6"/>
        <v>1562.2646295105706</v>
      </c>
      <c r="O187" s="111">
        <f>Sheet1!F67</f>
        <v>4.665008299771777</v>
      </c>
    </row>
    <row r="188" spans="1:15" ht="12.75">
      <c r="A188">
        <v>18.4</v>
      </c>
      <c r="B188" s="70">
        <f t="shared" si="5"/>
        <v>2609.7852099707325</v>
      </c>
      <c r="C188" s="70">
        <f>A188*Sheet1!D29</f>
        <v>1030.3999999999999</v>
      </c>
      <c r="E188" s="70">
        <f t="shared" si="6"/>
        <v>1579.3852099707324</v>
      </c>
      <c r="O188" s="111">
        <f>Sheet1!F67</f>
        <v>4.665008299771777</v>
      </c>
    </row>
    <row r="189" spans="1:15" ht="12.75">
      <c r="A189">
        <v>18.5</v>
      </c>
      <c r="B189" s="70">
        <f t="shared" si="5"/>
        <v>2632.5990905968906</v>
      </c>
      <c r="C189" s="70">
        <f>A189*Sheet1!D29</f>
        <v>1036</v>
      </c>
      <c r="E189" s="70">
        <f t="shared" si="6"/>
        <v>1596.5990905968906</v>
      </c>
      <c r="O189" s="111">
        <f>Sheet1!F67</f>
        <v>4.665008299771777</v>
      </c>
    </row>
    <row r="190" spans="1:15" ht="12.75">
      <c r="A190">
        <v>18.6</v>
      </c>
      <c r="B190" s="70">
        <f t="shared" si="5"/>
        <v>2655.506271389044</v>
      </c>
      <c r="C190" s="70">
        <f>A190*Sheet1!D29</f>
        <v>1041.6000000000001</v>
      </c>
      <c r="E190" s="70">
        <f t="shared" si="6"/>
        <v>1613.906271389044</v>
      </c>
      <c r="O190" s="111">
        <f>Sheet1!F67</f>
        <v>4.665008299771777</v>
      </c>
    </row>
    <row r="191" spans="1:15" ht="12.75">
      <c r="A191">
        <v>18.7</v>
      </c>
      <c r="B191" s="70">
        <f t="shared" si="5"/>
        <v>2678.5067523471926</v>
      </c>
      <c r="C191" s="70">
        <f>A191*Sheet1!D29</f>
        <v>1047.2</v>
      </c>
      <c r="E191" s="70">
        <f t="shared" si="6"/>
        <v>1631.3067523471925</v>
      </c>
      <c r="O191" s="111">
        <f>Sheet1!F67</f>
        <v>4.665008299771777</v>
      </c>
    </row>
    <row r="192" spans="1:15" ht="12.75">
      <c r="A192">
        <v>18.8</v>
      </c>
      <c r="B192" s="70">
        <f t="shared" si="5"/>
        <v>2701.600533471337</v>
      </c>
      <c r="C192" s="70">
        <f>A192*Sheet1!D29</f>
        <v>1052.8</v>
      </c>
      <c r="E192" s="70">
        <f t="shared" si="6"/>
        <v>1648.8005334713368</v>
      </c>
      <c r="O192" s="111">
        <f>Sheet1!F67</f>
        <v>4.665008299771777</v>
      </c>
    </row>
    <row r="193" spans="1:15" ht="12.75">
      <c r="A193">
        <v>18.9</v>
      </c>
      <c r="B193" s="70">
        <f t="shared" si="5"/>
        <v>2724.787614761476</v>
      </c>
      <c r="C193" s="70">
        <f>A193*Sheet1!D29</f>
        <v>1058.3999999999999</v>
      </c>
      <c r="E193" s="70">
        <f t="shared" si="6"/>
        <v>1666.387614761476</v>
      </c>
      <c r="O193" s="111">
        <f>Sheet1!F67</f>
        <v>4.665008299771777</v>
      </c>
    </row>
    <row r="194" spans="1:15" ht="12.75">
      <c r="A194">
        <v>19</v>
      </c>
      <c r="B194" s="70">
        <f t="shared" si="5"/>
        <v>2748.0679962176114</v>
      </c>
      <c r="C194" s="70">
        <f>A194*Sheet1!D29</f>
        <v>1064</v>
      </c>
      <c r="E194" s="70">
        <f t="shared" si="6"/>
        <v>1684.0679962176114</v>
      </c>
      <c r="O194" s="111">
        <f>Sheet1!F67</f>
        <v>4.665008299771777</v>
      </c>
    </row>
    <row r="195" spans="1:15" ht="12.75">
      <c r="A195">
        <v>19.1</v>
      </c>
      <c r="B195" s="70">
        <f t="shared" si="5"/>
        <v>2771.441677839742</v>
      </c>
      <c r="C195" s="70">
        <f>A195*Sheet1!D29</f>
        <v>1069.6000000000001</v>
      </c>
      <c r="E195" s="70">
        <f t="shared" si="6"/>
        <v>1701.841677839742</v>
      </c>
      <c r="O195" s="111">
        <f>Sheet1!F67</f>
        <v>4.665008299771777</v>
      </c>
    </row>
    <row r="196" spans="1:15" ht="12.75">
      <c r="A196">
        <v>19.2</v>
      </c>
      <c r="B196" s="70">
        <f t="shared" si="5"/>
        <v>2794.9086596278676</v>
      </c>
      <c r="C196" s="70">
        <f>A196*Sheet1!D29</f>
        <v>1075.2</v>
      </c>
      <c r="E196" s="70">
        <f t="shared" si="6"/>
        <v>1719.7086596278677</v>
      </c>
      <c r="O196" s="111">
        <f>Sheet1!F67</f>
        <v>4.665008299771777</v>
      </c>
    </row>
    <row r="197" spans="1:15" ht="12.75">
      <c r="A197">
        <v>19.3</v>
      </c>
      <c r="B197" s="70">
        <f aca="true" t="shared" si="7" ref="B197:B260">C197+E197</f>
        <v>2818.4689415819894</v>
      </c>
      <c r="C197" s="70">
        <f>A197*Sheet1!D29</f>
        <v>1080.8</v>
      </c>
      <c r="E197" s="70">
        <f aca="true" t="shared" si="8" ref="E197:E260">(A197*A197)*O197</f>
        <v>1737.6689415819892</v>
      </c>
      <c r="O197" s="111">
        <f>Sheet1!F67</f>
        <v>4.665008299771777</v>
      </c>
    </row>
    <row r="198" spans="1:15" ht="12.75">
      <c r="A198">
        <v>19.4</v>
      </c>
      <c r="B198" s="70">
        <f t="shared" si="7"/>
        <v>2842.1225237021054</v>
      </c>
      <c r="C198" s="70">
        <f>A198*Sheet1!D29</f>
        <v>1086.3999999999999</v>
      </c>
      <c r="E198" s="70">
        <f t="shared" si="8"/>
        <v>1755.7225237021057</v>
      </c>
      <c r="O198" s="111">
        <f>Sheet1!F67</f>
        <v>4.665008299771777</v>
      </c>
    </row>
    <row r="199" spans="1:15" ht="12.75">
      <c r="A199">
        <v>19.5</v>
      </c>
      <c r="B199" s="70">
        <f t="shared" si="7"/>
        <v>2865.869405988218</v>
      </c>
      <c r="C199" s="70">
        <f>A199*Sheet1!D29</f>
        <v>1092</v>
      </c>
      <c r="E199" s="70">
        <f t="shared" si="8"/>
        <v>1773.869405988218</v>
      </c>
      <c r="O199" s="111">
        <f>Sheet1!F67</f>
        <v>4.665008299771777</v>
      </c>
    </row>
    <row r="200" spans="1:15" ht="12.75">
      <c r="A200">
        <v>19.6</v>
      </c>
      <c r="B200" s="70">
        <f t="shared" si="7"/>
        <v>2889.709588440326</v>
      </c>
      <c r="C200" s="70">
        <f>A200*Sheet1!D29</f>
        <v>1097.6000000000001</v>
      </c>
      <c r="E200" s="70">
        <f t="shared" si="8"/>
        <v>1792.109588440326</v>
      </c>
      <c r="O200" s="111">
        <f>Sheet1!F67</f>
        <v>4.665008299771777</v>
      </c>
    </row>
    <row r="201" spans="1:15" ht="12.75">
      <c r="A201">
        <v>19.7</v>
      </c>
      <c r="B201" s="70">
        <f t="shared" si="7"/>
        <v>2913.6430710584286</v>
      </c>
      <c r="C201" s="70">
        <f>A201*Sheet1!D29</f>
        <v>1103.2</v>
      </c>
      <c r="E201" s="70">
        <f t="shared" si="8"/>
        <v>1810.4430710584286</v>
      </c>
      <c r="O201" s="111">
        <f>Sheet1!F67</f>
        <v>4.665008299771777</v>
      </c>
    </row>
    <row r="202" spans="1:15" ht="12.75">
      <c r="A202">
        <v>19.8</v>
      </c>
      <c r="B202" s="70">
        <f t="shared" si="7"/>
        <v>2937.669853842527</v>
      </c>
      <c r="C202" s="70">
        <f>A202*Sheet1!D29</f>
        <v>1108.8</v>
      </c>
      <c r="E202" s="70">
        <f t="shared" si="8"/>
        <v>1828.8698538425274</v>
      </c>
      <c r="O202" s="111">
        <f>Sheet1!F67</f>
        <v>4.665008299771777</v>
      </c>
    </row>
    <row r="203" spans="1:15" ht="12.75">
      <c r="A203">
        <v>19.9</v>
      </c>
      <c r="B203" s="70">
        <f t="shared" si="7"/>
        <v>2961.789936792621</v>
      </c>
      <c r="C203" s="70">
        <f>A203*Sheet1!D29</f>
        <v>1114.3999999999999</v>
      </c>
      <c r="E203" s="70">
        <f t="shared" si="8"/>
        <v>1847.389936792621</v>
      </c>
      <c r="O203" s="111">
        <f>Sheet1!F67</f>
        <v>4.665008299771777</v>
      </c>
    </row>
    <row r="204" spans="1:15" ht="12.75">
      <c r="A204">
        <v>20</v>
      </c>
      <c r="B204" s="70">
        <f t="shared" si="7"/>
        <v>2986.0033199087106</v>
      </c>
      <c r="C204" s="70">
        <f>A204*Sheet1!D29</f>
        <v>1120</v>
      </c>
      <c r="E204" s="70">
        <f t="shared" si="8"/>
        <v>1866.0033199087106</v>
      </c>
      <c r="O204" s="111">
        <f>Sheet1!F67</f>
        <v>4.665008299771777</v>
      </c>
    </row>
    <row r="205" spans="1:15" ht="12.75">
      <c r="A205">
        <v>20.5</v>
      </c>
      <c r="B205" s="70">
        <f t="shared" si="7"/>
        <v>3108.469737979089</v>
      </c>
      <c r="C205" s="70">
        <f>A205*Sheet1!D29</f>
        <v>1148</v>
      </c>
      <c r="E205" s="70">
        <f t="shared" si="8"/>
        <v>1960.4697379790891</v>
      </c>
      <c r="O205" s="111">
        <f>Sheet1!F67</f>
        <v>4.665008299771777</v>
      </c>
    </row>
    <row r="206" spans="1:15" ht="12.75">
      <c r="A206">
        <v>21</v>
      </c>
      <c r="B206" s="70">
        <f t="shared" si="7"/>
        <v>3233.2686601993532</v>
      </c>
      <c r="C206" s="70">
        <f>A206*Sheet1!D29</f>
        <v>1176</v>
      </c>
      <c r="E206" s="70">
        <f t="shared" si="8"/>
        <v>2057.2686601993532</v>
      </c>
      <c r="O206" s="111">
        <f>Sheet1!F67</f>
        <v>4.665008299771777</v>
      </c>
    </row>
    <row r="207" spans="1:15" ht="12.75">
      <c r="A207">
        <v>21.5</v>
      </c>
      <c r="B207" s="70">
        <f t="shared" si="7"/>
        <v>3360.400086569504</v>
      </c>
      <c r="C207" s="70">
        <f>A207*Sheet1!D29</f>
        <v>1204</v>
      </c>
      <c r="E207" s="70">
        <f t="shared" si="8"/>
        <v>2156.400086569504</v>
      </c>
      <c r="O207" s="111">
        <f>Sheet1!F67</f>
        <v>4.665008299771777</v>
      </c>
    </row>
    <row r="208" spans="1:15" ht="12.75">
      <c r="A208">
        <v>22</v>
      </c>
      <c r="B208" s="70">
        <f t="shared" si="7"/>
        <v>3489.8640170895396</v>
      </c>
      <c r="C208" s="70">
        <f>A208*Sheet1!D29</f>
        <v>1232</v>
      </c>
      <c r="E208" s="70">
        <f t="shared" si="8"/>
        <v>2257.8640170895396</v>
      </c>
      <c r="O208" s="111">
        <f>Sheet1!F67</f>
        <v>4.665008299771777</v>
      </c>
    </row>
    <row r="209" spans="1:15" ht="12.75">
      <c r="A209">
        <v>22.5</v>
      </c>
      <c r="B209" s="70">
        <f t="shared" si="7"/>
        <v>3621.660451759462</v>
      </c>
      <c r="C209" s="70">
        <f>A209*Sheet1!D29</f>
        <v>1260</v>
      </c>
      <c r="E209" s="70">
        <f t="shared" si="8"/>
        <v>2361.660451759462</v>
      </c>
      <c r="O209" s="111">
        <f>Sheet1!F67</f>
        <v>4.665008299771777</v>
      </c>
    </row>
    <row r="210" spans="1:15" ht="12.75">
      <c r="A210">
        <v>23</v>
      </c>
      <c r="B210" s="70">
        <f t="shared" si="7"/>
        <v>3755.78939057927</v>
      </c>
      <c r="C210" s="70">
        <f>A210*Sheet1!D29</f>
        <v>1288</v>
      </c>
      <c r="E210" s="70">
        <f t="shared" si="8"/>
        <v>2467.78939057927</v>
      </c>
      <c r="O210" s="111">
        <f>Sheet1!F67</f>
        <v>4.665008299771777</v>
      </c>
    </row>
    <row r="211" spans="1:15" ht="12.75">
      <c r="A211">
        <v>23.5</v>
      </c>
      <c r="B211" s="70">
        <f t="shared" si="7"/>
        <v>3892.250833548964</v>
      </c>
      <c r="C211" s="70">
        <f>A211*Sheet1!D29</f>
        <v>1316</v>
      </c>
      <c r="E211" s="70">
        <f t="shared" si="8"/>
        <v>2576.250833548964</v>
      </c>
      <c r="O211" s="111">
        <f>Sheet1!F67</f>
        <v>4.665008299771777</v>
      </c>
    </row>
    <row r="212" spans="1:15" ht="12.75">
      <c r="A212">
        <v>24</v>
      </c>
      <c r="B212" s="70">
        <f t="shared" si="7"/>
        <v>4031.0447806685434</v>
      </c>
      <c r="C212" s="70">
        <f>A212*Sheet1!D29</f>
        <v>1344</v>
      </c>
      <c r="E212" s="70">
        <f t="shared" si="8"/>
        <v>2687.0447806685434</v>
      </c>
      <c r="O212" s="111">
        <f>Sheet1!F67</f>
        <v>4.665008299771777</v>
      </c>
    </row>
    <row r="213" spans="1:15" ht="12.75">
      <c r="A213">
        <v>24.5</v>
      </c>
      <c r="B213" s="70">
        <f t="shared" si="7"/>
        <v>4172.171231938009</v>
      </c>
      <c r="C213" s="70">
        <f>A213*Sheet1!D29</f>
        <v>1372</v>
      </c>
      <c r="E213" s="70">
        <f t="shared" si="8"/>
        <v>2800.171231938009</v>
      </c>
      <c r="O213" s="111">
        <f>Sheet1!F67</f>
        <v>4.665008299771777</v>
      </c>
    </row>
    <row r="214" spans="1:15" ht="12.75">
      <c r="A214">
        <v>25</v>
      </c>
      <c r="B214" s="70">
        <f t="shared" si="7"/>
        <v>4315.63018735736</v>
      </c>
      <c r="C214" s="70">
        <f>A214*Sheet1!D29</f>
        <v>1400</v>
      </c>
      <c r="E214" s="70">
        <f t="shared" si="8"/>
        <v>2915.6301873573602</v>
      </c>
      <c r="O214" s="111">
        <f>Sheet1!F67</f>
        <v>4.665008299771777</v>
      </c>
    </row>
    <row r="215" spans="1:15" ht="12.75">
      <c r="A215">
        <v>25.5</v>
      </c>
      <c r="B215" s="70">
        <f t="shared" si="7"/>
        <v>4461.4216469265975</v>
      </c>
      <c r="C215" s="70">
        <f>A215*Sheet1!D29</f>
        <v>1428</v>
      </c>
      <c r="E215" s="70">
        <f t="shared" si="8"/>
        <v>3033.4216469265975</v>
      </c>
      <c r="O215" s="111">
        <f>Sheet1!F67</f>
        <v>4.665008299771777</v>
      </c>
    </row>
    <row r="216" spans="1:15" ht="12.75">
      <c r="A216">
        <v>26</v>
      </c>
      <c r="B216" s="70">
        <f t="shared" si="7"/>
        <v>4609.54561064572</v>
      </c>
      <c r="C216" s="70">
        <f>A216*Sheet1!D29</f>
        <v>1456</v>
      </c>
      <c r="E216" s="70">
        <f t="shared" si="8"/>
        <v>3153.545610645721</v>
      </c>
      <c r="O216" s="111">
        <f>Sheet1!F67</f>
        <v>4.665008299771777</v>
      </c>
    </row>
    <row r="217" spans="1:15" ht="12.75">
      <c r="A217">
        <v>26.5</v>
      </c>
      <c r="B217" s="70">
        <f t="shared" si="7"/>
        <v>4760.00207851473</v>
      </c>
      <c r="C217" s="70">
        <f>A217*Sheet1!D29</f>
        <v>1484</v>
      </c>
      <c r="E217" s="70">
        <f t="shared" si="8"/>
        <v>3276.00207851473</v>
      </c>
      <c r="O217" s="111">
        <f>Sheet1!F67</f>
        <v>4.665008299771777</v>
      </c>
    </row>
    <row r="218" spans="1:15" ht="12.75">
      <c r="A218">
        <v>27</v>
      </c>
      <c r="B218" s="70">
        <f t="shared" si="7"/>
        <v>4912.791050533625</v>
      </c>
      <c r="C218" s="70">
        <f>A218*Sheet1!D29</f>
        <v>1512</v>
      </c>
      <c r="E218" s="70">
        <f t="shared" si="8"/>
        <v>3400.791050533625</v>
      </c>
      <c r="O218" s="111">
        <f>Sheet1!F67</f>
        <v>4.665008299771777</v>
      </c>
    </row>
    <row r="219" spans="1:15" ht="12.75">
      <c r="A219">
        <v>27.5</v>
      </c>
      <c r="B219" s="70">
        <f t="shared" si="7"/>
        <v>5067.9125267024065</v>
      </c>
      <c r="C219" s="70">
        <f>A219*Sheet1!D29</f>
        <v>1540</v>
      </c>
      <c r="E219" s="70">
        <f t="shared" si="8"/>
        <v>3527.912526702406</v>
      </c>
      <c r="O219" s="111">
        <f>Sheet1!F67</f>
        <v>4.665008299771777</v>
      </c>
    </row>
    <row r="220" spans="1:15" ht="12.75">
      <c r="A220">
        <v>28</v>
      </c>
      <c r="B220" s="70">
        <f t="shared" si="7"/>
        <v>5225.366507021073</v>
      </c>
      <c r="C220" s="70">
        <f>A220*Sheet1!D29</f>
        <v>1568</v>
      </c>
      <c r="E220" s="70">
        <f t="shared" si="8"/>
        <v>3657.3665070210727</v>
      </c>
      <c r="O220" s="111">
        <f>Sheet1!F67</f>
        <v>4.665008299771777</v>
      </c>
    </row>
    <row r="221" spans="1:15" ht="12.75">
      <c r="A221">
        <v>28.5</v>
      </c>
      <c r="B221" s="70">
        <f t="shared" si="7"/>
        <v>5385.1529914896255</v>
      </c>
      <c r="C221" s="70">
        <f>A221*Sheet1!D29</f>
        <v>1596</v>
      </c>
      <c r="E221" s="70">
        <f t="shared" si="8"/>
        <v>3789.1529914896255</v>
      </c>
      <c r="O221" s="111">
        <f>Sheet1!F67</f>
        <v>4.665008299771777</v>
      </c>
    </row>
    <row r="222" spans="1:15" ht="12.75">
      <c r="A222">
        <v>29</v>
      </c>
      <c r="B222" s="70">
        <f t="shared" si="7"/>
        <v>5547.271980108064</v>
      </c>
      <c r="C222" s="70">
        <f>A222*Sheet1!D29</f>
        <v>1624</v>
      </c>
      <c r="E222" s="70">
        <f t="shared" si="8"/>
        <v>3923.271980108064</v>
      </c>
      <c r="O222" s="111">
        <f>Sheet1!F67</f>
        <v>4.665008299771777</v>
      </c>
    </row>
    <row r="223" spans="1:15" ht="12.75">
      <c r="A223">
        <v>29.5</v>
      </c>
      <c r="B223" s="70">
        <f t="shared" si="7"/>
        <v>5711.723472876389</v>
      </c>
      <c r="C223" s="70">
        <f>A223*Sheet1!D29</f>
        <v>1652</v>
      </c>
      <c r="E223" s="70">
        <f t="shared" si="8"/>
        <v>4059.7234728763888</v>
      </c>
      <c r="O223" s="111">
        <f>Sheet1!F67</f>
        <v>4.665008299771777</v>
      </c>
    </row>
    <row r="224" spans="1:15" ht="12.75">
      <c r="A224">
        <v>30</v>
      </c>
      <c r="B224" s="70">
        <f t="shared" si="7"/>
        <v>5878.507469794599</v>
      </c>
      <c r="C224" s="70">
        <f>A224*Sheet1!D29</f>
        <v>1680</v>
      </c>
      <c r="E224" s="70">
        <f t="shared" si="8"/>
        <v>4198.507469794599</v>
      </c>
      <c r="O224" s="111">
        <f>Sheet1!F67</f>
        <v>4.665008299771777</v>
      </c>
    </row>
    <row r="225" spans="1:15" ht="12.75">
      <c r="A225">
        <v>30.5</v>
      </c>
      <c r="B225" s="70">
        <f t="shared" si="7"/>
        <v>6047.623970862695</v>
      </c>
      <c r="C225" s="70">
        <f>A225*Sheet1!D29</f>
        <v>1708</v>
      </c>
      <c r="E225" s="70">
        <f t="shared" si="8"/>
        <v>4339.623970862695</v>
      </c>
      <c r="O225" s="111">
        <f>Sheet1!F67</f>
        <v>4.665008299771777</v>
      </c>
    </row>
    <row r="226" spans="1:15" ht="12.75">
      <c r="A226">
        <v>31</v>
      </c>
      <c r="B226" s="70">
        <f t="shared" si="7"/>
        <v>6219.072976080677</v>
      </c>
      <c r="C226" s="70">
        <f>A226*Sheet1!D29</f>
        <v>1736</v>
      </c>
      <c r="E226" s="70">
        <f t="shared" si="8"/>
        <v>4483.072976080677</v>
      </c>
      <c r="O226" s="111">
        <f>Sheet1!F67</f>
        <v>4.665008299771777</v>
      </c>
    </row>
    <row r="227" spans="1:15" ht="12.75">
      <c r="A227">
        <v>31.5</v>
      </c>
      <c r="B227" s="70">
        <f t="shared" si="7"/>
        <v>6392.854485448545</v>
      </c>
      <c r="C227" s="70">
        <f>A227*Sheet1!D29</f>
        <v>1764</v>
      </c>
      <c r="E227" s="70">
        <f t="shared" si="8"/>
        <v>4628.854485448545</v>
      </c>
      <c r="O227" s="111">
        <f>Sheet1!F67</f>
        <v>4.665008299771777</v>
      </c>
    </row>
    <row r="228" spans="1:15" ht="12.75">
      <c r="A228">
        <v>32</v>
      </c>
      <c r="B228" s="70">
        <f t="shared" si="7"/>
        <v>6568.968498966299</v>
      </c>
      <c r="C228" s="70">
        <f>A228*Sheet1!D29</f>
        <v>1792</v>
      </c>
      <c r="E228" s="70">
        <f t="shared" si="8"/>
        <v>4776.968498966299</v>
      </c>
      <c r="O228" s="111">
        <f>Sheet1!F67</f>
        <v>4.665008299771777</v>
      </c>
    </row>
    <row r="229" spans="1:15" ht="12.75">
      <c r="A229">
        <v>32.5</v>
      </c>
      <c r="B229" s="70">
        <f t="shared" si="7"/>
        <v>6747.415016633939</v>
      </c>
      <c r="C229" s="70">
        <f>A229*Sheet1!D29</f>
        <v>1820</v>
      </c>
      <c r="E229" s="70">
        <f t="shared" si="8"/>
        <v>4927.415016633939</v>
      </c>
      <c r="O229" s="111">
        <f>Sheet1!F67</f>
        <v>4.665008299771777</v>
      </c>
    </row>
    <row r="230" spans="1:15" ht="12.75">
      <c r="A230">
        <v>33</v>
      </c>
      <c r="B230" s="70">
        <f t="shared" si="7"/>
        <v>6928.194038451465</v>
      </c>
      <c r="C230" s="70">
        <f>A230*Sheet1!D29</f>
        <v>1848</v>
      </c>
      <c r="E230" s="70">
        <f t="shared" si="8"/>
        <v>5080.194038451465</v>
      </c>
      <c r="O230" s="111">
        <f>Sheet1!F67</f>
        <v>4.665008299771777</v>
      </c>
    </row>
    <row r="231" spans="1:15" ht="12.75">
      <c r="A231">
        <v>33.5</v>
      </c>
      <c r="B231" s="70">
        <f t="shared" si="7"/>
        <v>7111.305564418876</v>
      </c>
      <c r="C231" s="70">
        <f>A231*Sheet1!D29</f>
        <v>1876</v>
      </c>
      <c r="E231" s="70">
        <f t="shared" si="8"/>
        <v>5235.305564418876</v>
      </c>
      <c r="O231" s="111">
        <f>Sheet1!F67</f>
        <v>4.665008299771777</v>
      </c>
    </row>
    <row r="232" spans="1:15" ht="12.75">
      <c r="A232">
        <v>34</v>
      </c>
      <c r="B232" s="70">
        <f t="shared" si="7"/>
        <v>7296.749594536173</v>
      </c>
      <c r="C232" s="70">
        <f>A232*Sheet1!D29</f>
        <v>1904</v>
      </c>
      <c r="E232" s="70">
        <f t="shared" si="8"/>
        <v>5392.749594536173</v>
      </c>
      <c r="O232" s="111">
        <f>Sheet1!F67</f>
        <v>4.665008299771777</v>
      </c>
    </row>
    <row r="233" spans="1:15" ht="12.75">
      <c r="A233">
        <v>34.5</v>
      </c>
      <c r="B233" s="70">
        <f t="shared" si="7"/>
        <v>7484.526128803357</v>
      </c>
      <c r="C233" s="70">
        <f>A233*Sheet1!D29</f>
        <v>1932</v>
      </c>
      <c r="E233" s="70">
        <f t="shared" si="8"/>
        <v>5552.526128803357</v>
      </c>
      <c r="O233" s="111">
        <f>Sheet1!F67</f>
        <v>4.665008299771777</v>
      </c>
    </row>
    <row r="234" spans="1:15" ht="12.75">
      <c r="A234">
        <v>35</v>
      </c>
      <c r="B234" s="70">
        <f t="shared" si="7"/>
        <v>7674.635167220426</v>
      </c>
      <c r="C234" s="70">
        <f>A234*Sheet1!D29</f>
        <v>1960</v>
      </c>
      <c r="E234" s="70">
        <f t="shared" si="8"/>
        <v>5714.635167220426</v>
      </c>
      <c r="O234" s="111">
        <f>Sheet1!F67</f>
        <v>4.665008299771777</v>
      </c>
    </row>
    <row r="235" spans="1:15" ht="12.75">
      <c r="A235">
        <v>35.5</v>
      </c>
      <c r="B235" s="70">
        <f t="shared" si="7"/>
        <v>7867.076709787381</v>
      </c>
      <c r="C235" s="70">
        <f>A235*Sheet1!D29</f>
        <v>1988</v>
      </c>
      <c r="E235" s="70">
        <f t="shared" si="8"/>
        <v>5879.076709787381</v>
      </c>
      <c r="O235" s="111">
        <f>Sheet1!F67</f>
        <v>4.665008299771777</v>
      </c>
    </row>
    <row r="236" spans="1:15" ht="12.75">
      <c r="A236">
        <v>36</v>
      </c>
      <c r="B236" s="70">
        <f t="shared" si="7"/>
        <v>8061.850756504223</v>
      </c>
      <c r="C236" s="70">
        <f>A236*Sheet1!D29</f>
        <v>2016</v>
      </c>
      <c r="E236" s="70">
        <f t="shared" si="8"/>
        <v>6045.850756504223</v>
      </c>
      <c r="O236" s="111">
        <f>Sheet1!F67</f>
        <v>4.665008299771777</v>
      </c>
    </row>
    <row r="237" spans="1:15" ht="12.75">
      <c r="A237">
        <v>36.5</v>
      </c>
      <c r="B237" s="70">
        <f t="shared" si="7"/>
        <v>8258.957307370949</v>
      </c>
      <c r="C237" s="70">
        <f>A237*Sheet1!D29</f>
        <v>2044</v>
      </c>
      <c r="E237" s="70">
        <f t="shared" si="8"/>
        <v>6214.957307370949</v>
      </c>
      <c r="O237" s="111">
        <f>Sheet1!F67</f>
        <v>4.665008299771777</v>
      </c>
    </row>
    <row r="238" spans="1:15" ht="12.75">
      <c r="A238">
        <v>37</v>
      </c>
      <c r="B238" s="70">
        <f t="shared" si="7"/>
        <v>8458.396362387562</v>
      </c>
      <c r="C238" s="70">
        <f>A238*Sheet1!D29</f>
        <v>2072</v>
      </c>
      <c r="E238" s="70">
        <f t="shared" si="8"/>
        <v>6386.3963623875625</v>
      </c>
      <c r="O238" s="111">
        <f>Sheet1!F67</f>
        <v>4.665008299771777</v>
      </c>
    </row>
    <row r="239" spans="1:15" ht="12.75">
      <c r="A239">
        <v>37.5</v>
      </c>
      <c r="B239" s="70">
        <f t="shared" si="7"/>
        <v>8660.16792155406</v>
      </c>
      <c r="C239" s="70">
        <f>A239*Sheet1!D29</f>
        <v>2100</v>
      </c>
      <c r="E239" s="70">
        <f t="shared" si="8"/>
        <v>6560.167921554061</v>
      </c>
      <c r="O239" s="111">
        <f>Sheet1!F67</f>
        <v>4.665008299771777</v>
      </c>
    </row>
    <row r="240" spans="1:15" ht="12.75">
      <c r="A240">
        <v>38</v>
      </c>
      <c r="B240" s="70">
        <f t="shared" si="7"/>
        <v>8864.271984870446</v>
      </c>
      <c r="C240" s="70">
        <f>A240*Sheet1!D29</f>
        <v>2128</v>
      </c>
      <c r="E240" s="70">
        <f t="shared" si="8"/>
        <v>6736.2719848704455</v>
      </c>
      <c r="O240" s="111">
        <f>Sheet1!F67</f>
        <v>4.665008299771777</v>
      </c>
    </row>
    <row r="241" spans="1:15" ht="12.75">
      <c r="A241">
        <v>38.5</v>
      </c>
      <c r="B241" s="70">
        <f t="shared" si="7"/>
        <v>9070.708552336717</v>
      </c>
      <c r="C241" s="70">
        <f>A241*Sheet1!D29</f>
        <v>2156</v>
      </c>
      <c r="E241" s="70">
        <f t="shared" si="8"/>
        <v>6914.708552336716</v>
      </c>
      <c r="O241" s="111">
        <f>Sheet1!F67</f>
        <v>4.665008299771777</v>
      </c>
    </row>
    <row r="242" spans="1:15" ht="12.75">
      <c r="A242">
        <v>39</v>
      </c>
      <c r="B242" s="70">
        <f t="shared" si="7"/>
        <v>9279.477623952873</v>
      </c>
      <c r="C242" s="70">
        <f>A242*Sheet1!D29</f>
        <v>2184</v>
      </c>
      <c r="E242" s="70">
        <f t="shared" si="8"/>
        <v>7095.477623952872</v>
      </c>
      <c r="O242" s="111">
        <f>Sheet1!F67</f>
        <v>4.665008299771777</v>
      </c>
    </row>
    <row r="243" spans="1:15" ht="12.75">
      <c r="A243">
        <v>39.5</v>
      </c>
      <c r="B243" s="70">
        <f t="shared" si="7"/>
        <v>9490.579199718915</v>
      </c>
      <c r="C243" s="70">
        <f>A243*Sheet1!D29</f>
        <v>2212</v>
      </c>
      <c r="E243" s="70">
        <f t="shared" si="8"/>
        <v>7278.579199718914</v>
      </c>
      <c r="O243" s="111">
        <f>Sheet1!F67</f>
        <v>4.665008299771777</v>
      </c>
    </row>
    <row r="244" spans="1:15" ht="12.75">
      <c r="A244">
        <v>40</v>
      </c>
      <c r="B244" s="70">
        <f t="shared" si="7"/>
        <v>9704.013279634843</v>
      </c>
      <c r="C244" s="70">
        <f>A244*Sheet1!D29</f>
        <v>2240</v>
      </c>
      <c r="E244" s="70">
        <f t="shared" si="8"/>
        <v>7464.013279634843</v>
      </c>
      <c r="O244" s="111">
        <f>Sheet1!F67</f>
        <v>4.665008299771777</v>
      </c>
    </row>
    <row r="245" spans="1:15" ht="12.75">
      <c r="A245">
        <v>40.5</v>
      </c>
      <c r="B245" s="70">
        <f t="shared" si="7"/>
        <v>9919.779863700656</v>
      </c>
      <c r="C245" s="70">
        <f>A245*Sheet1!D29</f>
        <v>2268</v>
      </c>
      <c r="E245" s="70">
        <f t="shared" si="8"/>
        <v>7651.779863700656</v>
      </c>
      <c r="O245" s="111">
        <f>Sheet1!F67</f>
        <v>4.665008299771777</v>
      </c>
    </row>
    <row r="246" spans="1:15" ht="12.75">
      <c r="A246">
        <v>41</v>
      </c>
      <c r="B246" s="70">
        <f t="shared" si="7"/>
        <v>10137.878951916357</v>
      </c>
      <c r="C246" s="70">
        <f>A246*Sheet1!D29</f>
        <v>2296</v>
      </c>
      <c r="E246" s="70">
        <f t="shared" si="8"/>
        <v>7841.8789519163565</v>
      </c>
      <c r="O246" s="111">
        <f>Sheet1!F67</f>
        <v>4.665008299771777</v>
      </c>
    </row>
    <row r="247" spans="1:15" ht="12.75">
      <c r="A247">
        <v>41.5</v>
      </c>
      <c r="B247" s="70">
        <f t="shared" si="7"/>
        <v>10358.310544281943</v>
      </c>
      <c r="C247" s="70">
        <f>A247*Sheet1!D29</f>
        <v>2324</v>
      </c>
      <c r="E247" s="70">
        <f t="shared" si="8"/>
        <v>8034.310544281942</v>
      </c>
      <c r="O247" s="111">
        <f>Sheet1!F67</f>
        <v>4.665008299771777</v>
      </c>
    </row>
    <row r="248" spans="1:15" ht="12.75">
      <c r="A248">
        <v>42</v>
      </c>
      <c r="B248" s="70">
        <f t="shared" si="7"/>
        <v>10581.074640797413</v>
      </c>
      <c r="C248" s="70">
        <f>A248*Sheet1!D29</f>
        <v>2352</v>
      </c>
      <c r="E248" s="70">
        <f t="shared" si="8"/>
        <v>8229.074640797413</v>
      </c>
      <c r="O248" s="111">
        <f>Sheet1!F67</f>
        <v>4.665008299771777</v>
      </c>
    </row>
    <row r="249" spans="1:15" ht="12.75">
      <c r="A249">
        <v>42.5</v>
      </c>
      <c r="B249" s="70">
        <f t="shared" si="7"/>
        <v>10806.171241462771</v>
      </c>
      <c r="C249" s="70">
        <f>A249*Sheet1!D29</f>
        <v>2380</v>
      </c>
      <c r="E249" s="70">
        <f t="shared" si="8"/>
        <v>8426.171241462771</v>
      </c>
      <c r="O249" s="111">
        <f>Sheet1!F67</f>
        <v>4.665008299771777</v>
      </c>
    </row>
    <row r="250" spans="1:15" ht="12.75">
      <c r="A250">
        <v>43</v>
      </c>
      <c r="B250" s="70">
        <f t="shared" si="7"/>
        <v>11033.600346278015</v>
      </c>
      <c r="C250" s="70">
        <f>A250*Sheet1!D29</f>
        <v>2408</v>
      </c>
      <c r="E250" s="70">
        <f t="shared" si="8"/>
        <v>8625.600346278015</v>
      </c>
      <c r="O250" s="111">
        <f>Sheet1!F67</f>
        <v>4.665008299771777</v>
      </c>
    </row>
    <row r="251" spans="1:15" ht="12.75">
      <c r="A251">
        <v>43.5</v>
      </c>
      <c r="B251" s="70">
        <f t="shared" si="7"/>
        <v>11263.361955243145</v>
      </c>
      <c r="C251" s="70">
        <f>A251*Sheet1!D29</f>
        <v>2436</v>
      </c>
      <c r="E251" s="70">
        <f t="shared" si="8"/>
        <v>8827.361955243145</v>
      </c>
      <c r="O251" s="111">
        <f>Sheet1!F67</f>
        <v>4.665008299771777</v>
      </c>
    </row>
    <row r="252" spans="1:15" ht="12.75">
      <c r="A252">
        <v>44</v>
      </c>
      <c r="B252" s="70">
        <f t="shared" si="7"/>
        <v>11495.456068358159</v>
      </c>
      <c r="C252" s="70">
        <f>A252*Sheet1!D29</f>
        <v>2464</v>
      </c>
      <c r="E252" s="70">
        <f t="shared" si="8"/>
        <v>9031.456068358159</v>
      </c>
      <c r="O252" s="111">
        <f>Sheet1!F67</f>
        <v>4.665008299771777</v>
      </c>
    </row>
    <row r="253" spans="1:15" ht="12.75">
      <c r="A253">
        <v>44.5</v>
      </c>
      <c r="B253" s="70">
        <f t="shared" si="7"/>
        <v>11729.88268562306</v>
      </c>
      <c r="C253" s="70">
        <f>A253*Sheet1!D29</f>
        <v>2492</v>
      </c>
      <c r="E253" s="70">
        <f t="shared" si="8"/>
        <v>9237.88268562306</v>
      </c>
      <c r="O253" s="111">
        <f>Sheet1!F67</f>
        <v>4.665008299771777</v>
      </c>
    </row>
    <row r="254" spans="1:15" ht="12.75">
      <c r="A254">
        <v>45</v>
      </c>
      <c r="B254" s="70">
        <f t="shared" si="7"/>
        <v>11966.641807037848</v>
      </c>
      <c r="C254" s="70">
        <f>A254*Sheet1!D29</f>
        <v>2520</v>
      </c>
      <c r="E254" s="70">
        <f t="shared" si="8"/>
        <v>9446.641807037848</v>
      </c>
      <c r="O254" s="111">
        <f>Sheet1!F67</f>
        <v>4.665008299771777</v>
      </c>
    </row>
    <row r="255" spans="1:15" ht="12.75">
      <c r="A255">
        <v>45.5</v>
      </c>
      <c r="B255" s="70">
        <f t="shared" si="7"/>
        <v>12205.733432602521</v>
      </c>
      <c r="C255" s="70">
        <f>A255*Sheet1!D29</f>
        <v>2548</v>
      </c>
      <c r="E255" s="70">
        <f t="shared" si="8"/>
        <v>9657.733432602521</v>
      </c>
      <c r="O255" s="111">
        <f>Sheet1!F67</f>
        <v>4.665008299771777</v>
      </c>
    </row>
    <row r="256" spans="1:15" ht="12.75">
      <c r="A256">
        <v>46</v>
      </c>
      <c r="B256" s="70">
        <f t="shared" si="7"/>
        <v>12447.15756231708</v>
      </c>
      <c r="C256" s="70">
        <f>A256*Sheet1!D29</f>
        <v>2576</v>
      </c>
      <c r="E256" s="70">
        <f t="shared" si="8"/>
        <v>9871.15756231708</v>
      </c>
      <c r="O256" s="111">
        <f>Sheet1!F67</f>
        <v>4.665008299771777</v>
      </c>
    </row>
    <row r="257" spans="1:15" ht="12.75">
      <c r="A257">
        <v>46.5</v>
      </c>
      <c r="B257" s="70">
        <f t="shared" si="7"/>
        <v>12690.914196181524</v>
      </c>
      <c r="C257" s="70">
        <f>A257*Sheet1!D29</f>
        <v>2604</v>
      </c>
      <c r="E257" s="70">
        <f t="shared" si="8"/>
        <v>10086.914196181524</v>
      </c>
      <c r="O257" s="111">
        <f>Sheet1!F67</f>
        <v>4.665008299771777</v>
      </c>
    </row>
    <row r="258" spans="1:15" ht="12.75">
      <c r="A258">
        <v>47</v>
      </c>
      <c r="B258" s="70">
        <f t="shared" si="7"/>
        <v>12937.003334195855</v>
      </c>
      <c r="C258" s="70">
        <f>A258*Sheet1!D29</f>
        <v>2632</v>
      </c>
      <c r="E258" s="70">
        <f t="shared" si="8"/>
        <v>10305.003334195855</v>
      </c>
      <c r="O258" s="111">
        <f>Sheet1!F67</f>
        <v>4.665008299771777</v>
      </c>
    </row>
    <row r="259" spans="1:15" ht="12.75">
      <c r="A259">
        <v>47.5</v>
      </c>
      <c r="B259" s="70">
        <f t="shared" si="7"/>
        <v>13185.424976360071</v>
      </c>
      <c r="C259" s="70">
        <f>A259*Sheet1!D29</f>
        <v>2660</v>
      </c>
      <c r="E259" s="70">
        <f t="shared" si="8"/>
        <v>10525.424976360071</v>
      </c>
      <c r="O259" s="111">
        <f>Sheet1!F67</f>
        <v>4.665008299771777</v>
      </c>
    </row>
    <row r="260" spans="1:15" ht="12.75">
      <c r="A260">
        <v>48</v>
      </c>
      <c r="B260" s="70">
        <f t="shared" si="7"/>
        <v>13436.179122674173</v>
      </c>
      <c r="C260" s="70">
        <f>A260*Sheet1!D29</f>
        <v>2688</v>
      </c>
      <c r="E260" s="70">
        <f t="shared" si="8"/>
        <v>10748.179122674173</v>
      </c>
      <c r="O260" s="111">
        <f>Sheet1!F67</f>
        <v>4.665008299771777</v>
      </c>
    </row>
    <row r="261" spans="1:15" ht="12.75">
      <c r="A261">
        <v>48.5</v>
      </c>
      <c r="B261" s="70">
        <f aca="true" t="shared" si="9" ref="B261:B324">C261+E261</f>
        <v>13689.26577313816</v>
      </c>
      <c r="C261" s="70">
        <f>A261*Sheet1!D29</f>
        <v>2716</v>
      </c>
      <c r="E261" s="70">
        <f aca="true" t="shared" si="10" ref="E261:E324">(A261*A261)*O261</f>
        <v>10973.26577313816</v>
      </c>
      <c r="O261" s="111">
        <f>Sheet1!F67</f>
        <v>4.665008299771777</v>
      </c>
    </row>
    <row r="262" spans="1:15" ht="12.75">
      <c r="A262">
        <v>49</v>
      </c>
      <c r="B262" s="70">
        <f t="shared" si="9"/>
        <v>13944.684927752036</v>
      </c>
      <c r="C262" s="70">
        <f>A262*Sheet1!D29</f>
        <v>2744</v>
      </c>
      <c r="E262" s="70">
        <f t="shared" si="10"/>
        <v>11200.684927752036</v>
      </c>
      <c r="O262" s="111">
        <f>Sheet1!F67</f>
        <v>4.665008299771777</v>
      </c>
    </row>
    <row r="263" spans="1:15" ht="12.75">
      <c r="A263">
        <v>49.5</v>
      </c>
      <c r="B263" s="70">
        <f t="shared" si="9"/>
        <v>14202.436586515796</v>
      </c>
      <c r="C263" s="70">
        <f>A263*Sheet1!D29</f>
        <v>2772</v>
      </c>
      <c r="E263" s="70">
        <f t="shared" si="10"/>
        <v>11430.436586515796</v>
      </c>
      <c r="O263" s="111">
        <f>Sheet1!F67</f>
        <v>4.665008299771777</v>
      </c>
    </row>
    <row r="264" spans="1:15" ht="12.75">
      <c r="A264">
        <v>50</v>
      </c>
      <c r="B264" s="70">
        <f t="shared" si="9"/>
        <v>14462.520749429441</v>
      </c>
      <c r="C264" s="70">
        <f>A264*Sheet1!D29</f>
        <v>2800</v>
      </c>
      <c r="E264" s="70">
        <f t="shared" si="10"/>
        <v>11662.520749429441</v>
      </c>
      <c r="O264" s="111">
        <f>Sheet1!F67</f>
        <v>4.665008299771777</v>
      </c>
    </row>
    <row r="265" spans="1:15" ht="12.75">
      <c r="A265">
        <v>51</v>
      </c>
      <c r="B265" s="70">
        <f t="shared" si="9"/>
        <v>14989.68658770639</v>
      </c>
      <c r="C265" s="70">
        <f>A265*Sheet1!D29</f>
        <v>2856</v>
      </c>
      <c r="E265" s="70">
        <f t="shared" si="10"/>
        <v>12133.68658770639</v>
      </c>
      <c r="O265" s="111">
        <f>Sheet1!F67</f>
        <v>4.665008299771777</v>
      </c>
    </row>
    <row r="266" spans="1:15" ht="12.75">
      <c r="A266">
        <v>52</v>
      </c>
      <c r="B266" s="70">
        <f t="shared" si="9"/>
        <v>15526.182442582884</v>
      </c>
      <c r="C266" s="70">
        <f>A266*Sheet1!D29</f>
        <v>2912</v>
      </c>
      <c r="E266" s="70">
        <f t="shared" si="10"/>
        <v>12614.182442582884</v>
      </c>
      <c r="O266" s="111">
        <f>Sheet1!F67</f>
        <v>4.665008299771777</v>
      </c>
    </row>
    <row r="267" spans="1:15" ht="12.75">
      <c r="A267">
        <v>53</v>
      </c>
      <c r="B267" s="70">
        <f t="shared" si="9"/>
        <v>16072.00831405892</v>
      </c>
      <c r="C267" s="70">
        <f>A267*Sheet1!D29</f>
        <v>2968</v>
      </c>
      <c r="E267" s="70">
        <f t="shared" si="10"/>
        <v>13104.00831405892</v>
      </c>
      <c r="O267" s="111">
        <f>Sheet1!F67</f>
        <v>4.665008299771777</v>
      </c>
    </row>
    <row r="268" spans="1:15" ht="12.75">
      <c r="A268">
        <v>54</v>
      </c>
      <c r="B268" s="70">
        <f t="shared" si="9"/>
        <v>16627.1642021345</v>
      </c>
      <c r="C268" s="70">
        <f>A268*Sheet1!D29</f>
        <v>3024</v>
      </c>
      <c r="E268" s="70">
        <f t="shared" si="10"/>
        <v>13603.1642021345</v>
      </c>
      <c r="O268" s="111">
        <f>Sheet1!F67</f>
        <v>4.665008299771777</v>
      </c>
    </row>
    <row r="269" spans="1:15" ht="12.75">
      <c r="A269">
        <v>55</v>
      </c>
      <c r="B269" s="70">
        <f t="shared" si="9"/>
        <v>17191.650106809626</v>
      </c>
      <c r="C269" s="70">
        <f>A269*Sheet1!D29</f>
        <v>3080</v>
      </c>
      <c r="E269" s="70">
        <f t="shared" si="10"/>
        <v>14111.650106809624</v>
      </c>
      <c r="O269" s="111">
        <f>Sheet1!F67</f>
        <v>4.665008299771777</v>
      </c>
    </row>
    <row r="270" spans="1:15" ht="12.75">
      <c r="A270">
        <v>56</v>
      </c>
      <c r="B270" s="70">
        <f t="shared" si="9"/>
        <v>17765.46602808429</v>
      </c>
      <c r="C270" s="70">
        <f>A270*Sheet1!D29</f>
        <v>3136</v>
      </c>
      <c r="E270" s="70">
        <f t="shared" si="10"/>
        <v>14629.46602808429</v>
      </c>
      <c r="O270" s="111">
        <f>Sheet1!F67</f>
        <v>4.665008299771777</v>
      </c>
    </row>
    <row r="271" spans="1:15" ht="12.75">
      <c r="A271">
        <v>57</v>
      </c>
      <c r="B271" s="70">
        <f t="shared" si="9"/>
        <v>18348.611965958502</v>
      </c>
      <c r="C271" s="70">
        <f>A271*Sheet1!D29</f>
        <v>3192</v>
      </c>
      <c r="E271" s="70">
        <f t="shared" si="10"/>
        <v>15156.611965958502</v>
      </c>
      <c r="O271" s="111">
        <f>Sheet1!F67</f>
        <v>4.665008299771777</v>
      </c>
    </row>
    <row r="272" spans="1:15" ht="12.75">
      <c r="A272">
        <v>58</v>
      </c>
      <c r="B272" s="70">
        <f t="shared" si="9"/>
        <v>18941.087920432255</v>
      </c>
      <c r="C272" s="70">
        <f>A272*Sheet1!D29</f>
        <v>3248</v>
      </c>
      <c r="E272" s="70">
        <f t="shared" si="10"/>
        <v>15693.087920432255</v>
      </c>
      <c r="O272" s="111">
        <f>Sheet1!F67</f>
        <v>4.665008299771777</v>
      </c>
    </row>
    <row r="273" spans="1:15" ht="12.75">
      <c r="A273">
        <v>59</v>
      </c>
      <c r="B273" s="70">
        <f t="shared" si="9"/>
        <v>19542.893891505555</v>
      </c>
      <c r="C273" s="70">
        <f>A273*Sheet1!D29</f>
        <v>3304</v>
      </c>
      <c r="E273" s="70">
        <f t="shared" si="10"/>
        <v>16238.893891505555</v>
      </c>
      <c r="O273" s="111">
        <f>Sheet1!F67</f>
        <v>4.665008299771777</v>
      </c>
    </row>
    <row r="274" spans="1:15" ht="12.75">
      <c r="A274">
        <v>60</v>
      </c>
      <c r="B274" s="70">
        <f t="shared" si="9"/>
        <v>20154.029879178397</v>
      </c>
      <c r="C274" s="70">
        <f>A274*Sheet1!D29</f>
        <v>3360</v>
      </c>
      <c r="E274" s="70">
        <f t="shared" si="10"/>
        <v>16794.029879178397</v>
      </c>
      <c r="O274" s="111">
        <f>Sheet1!F67</f>
        <v>4.665008299771777</v>
      </c>
    </row>
    <row r="275" spans="1:15" ht="12.75">
      <c r="A275">
        <v>61</v>
      </c>
      <c r="B275" s="70">
        <f t="shared" si="9"/>
        <v>20774.49588345078</v>
      </c>
      <c r="C275" s="70">
        <f>A275*Sheet1!D29</f>
        <v>3416</v>
      </c>
      <c r="E275" s="70">
        <f t="shared" si="10"/>
        <v>17358.49588345078</v>
      </c>
      <c r="O275" s="111">
        <f>Sheet1!F67</f>
        <v>4.665008299771777</v>
      </c>
    </row>
    <row r="276" spans="1:15" ht="12.75">
      <c r="A276">
        <v>62</v>
      </c>
      <c r="B276" s="70">
        <f t="shared" si="9"/>
        <v>21404.29190432271</v>
      </c>
      <c r="C276" s="70">
        <f>A276*Sheet1!D29</f>
        <v>3472</v>
      </c>
      <c r="E276" s="70">
        <f t="shared" si="10"/>
        <v>17932.29190432271</v>
      </c>
      <c r="O276" s="111">
        <f>Sheet1!F67</f>
        <v>4.665008299771777</v>
      </c>
    </row>
    <row r="277" spans="1:15" ht="12.75">
      <c r="A277">
        <v>63</v>
      </c>
      <c r="B277" s="70">
        <f t="shared" si="9"/>
        <v>22043.41794179418</v>
      </c>
      <c r="C277" s="70">
        <f>A277*Sheet1!D29</f>
        <v>3528</v>
      </c>
      <c r="E277" s="70">
        <f t="shared" si="10"/>
        <v>18515.41794179418</v>
      </c>
      <c r="O277" s="111">
        <f>Sheet1!F67</f>
        <v>4.665008299771777</v>
      </c>
    </row>
    <row r="278" spans="1:15" ht="12.75">
      <c r="A278">
        <v>64</v>
      </c>
      <c r="B278" s="70">
        <f t="shared" si="9"/>
        <v>22691.873995865197</v>
      </c>
      <c r="C278" s="70">
        <f>A278*Sheet1!D29</f>
        <v>3584</v>
      </c>
      <c r="E278" s="70">
        <f t="shared" si="10"/>
        <v>19107.873995865197</v>
      </c>
      <c r="O278" s="111">
        <f>Sheet1!F67</f>
        <v>4.665008299771777</v>
      </c>
    </row>
    <row r="279" spans="1:15" ht="12.75">
      <c r="A279">
        <v>65</v>
      </c>
      <c r="B279" s="70">
        <f t="shared" si="9"/>
        <v>23349.660066535755</v>
      </c>
      <c r="C279" s="70">
        <f>A279*Sheet1!D29</f>
        <v>3640</v>
      </c>
      <c r="E279" s="70">
        <f t="shared" si="10"/>
        <v>19709.660066535755</v>
      </c>
      <c r="O279" s="111">
        <f>Sheet1!F67</f>
        <v>4.665008299771777</v>
      </c>
    </row>
    <row r="280" spans="1:15" ht="12.75">
      <c r="A280">
        <v>66</v>
      </c>
      <c r="B280" s="70">
        <f t="shared" si="9"/>
        <v>24016.77615380586</v>
      </c>
      <c r="C280" s="70">
        <f>A280*Sheet1!D29</f>
        <v>3696</v>
      </c>
      <c r="E280" s="70">
        <f t="shared" si="10"/>
        <v>20320.77615380586</v>
      </c>
      <c r="O280" s="111">
        <f>Sheet1!F67</f>
        <v>4.665008299771777</v>
      </c>
    </row>
    <row r="281" spans="1:15" ht="12.75">
      <c r="A281">
        <v>67</v>
      </c>
      <c r="B281" s="70">
        <f t="shared" si="9"/>
        <v>24693.222257675505</v>
      </c>
      <c r="C281" s="70">
        <f>A281*Sheet1!D29</f>
        <v>3752</v>
      </c>
      <c r="E281" s="70">
        <f t="shared" si="10"/>
        <v>20941.222257675505</v>
      </c>
      <c r="O281" s="111">
        <f>Sheet1!F67</f>
        <v>4.665008299771777</v>
      </c>
    </row>
    <row r="282" spans="1:15" ht="12.75">
      <c r="A282">
        <v>68</v>
      </c>
      <c r="B282" s="70">
        <f t="shared" si="9"/>
        <v>25378.998378144694</v>
      </c>
      <c r="C282" s="70">
        <f>A282*Sheet1!D29</f>
        <v>3808</v>
      </c>
      <c r="E282" s="70">
        <f t="shared" si="10"/>
        <v>21570.998378144694</v>
      </c>
      <c r="O282" s="111">
        <f>Sheet1!F67</f>
        <v>4.665008299771777</v>
      </c>
    </row>
    <row r="283" spans="1:15" ht="12.75">
      <c r="A283">
        <v>69</v>
      </c>
      <c r="B283" s="70">
        <f t="shared" si="9"/>
        <v>26074.10451521343</v>
      </c>
      <c r="C283" s="70">
        <f>A283*Sheet1!D29</f>
        <v>3864</v>
      </c>
      <c r="E283" s="70">
        <f t="shared" si="10"/>
        <v>22210.10451521343</v>
      </c>
      <c r="O283" s="111">
        <f>Sheet1!F67</f>
        <v>4.665008299771777</v>
      </c>
    </row>
    <row r="284" spans="1:15" ht="12.75">
      <c r="A284">
        <v>70</v>
      </c>
      <c r="B284" s="70">
        <f t="shared" si="9"/>
        <v>26778.540668881706</v>
      </c>
      <c r="C284" s="70">
        <f>A284*Sheet1!D29</f>
        <v>3920</v>
      </c>
      <c r="E284" s="70">
        <f t="shared" si="10"/>
        <v>22858.540668881706</v>
      </c>
      <c r="O284" s="111">
        <f>Sheet1!F67</f>
        <v>4.665008299771777</v>
      </c>
    </row>
    <row r="285" spans="1:15" ht="12.75">
      <c r="A285">
        <v>71</v>
      </c>
      <c r="B285" s="70">
        <f t="shared" si="9"/>
        <v>27492.306839149525</v>
      </c>
      <c r="C285" s="70">
        <f>A285*Sheet1!D29</f>
        <v>3976</v>
      </c>
      <c r="E285" s="70">
        <f t="shared" si="10"/>
        <v>23516.306839149525</v>
      </c>
      <c r="O285" s="111">
        <f>Sheet1!F67</f>
        <v>4.665008299771777</v>
      </c>
    </row>
    <row r="286" spans="1:15" ht="12.75">
      <c r="A286">
        <v>72</v>
      </c>
      <c r="B286" s="70">
        <f t="shared" si="9"/>
        <v>28215.40302601689</v>
      </c>
      <c r="C286" s="70">
        <f>A286*Sheet1!D29</f>
        <v>4032</v>
      </c>
      <c r="E286" s="70">
        <f t="shared" si="10"/>
        <v>24183.40302601689</v>
      </c>
      <c r="O286" s="111">
        <f>Sheet1!F67</f>
        <v>4.665008299771777</v>
      </c>
    </row>
    <row r="287" spans="1:15" ht="12.75">
      <c r="A287">
        <v>73</v>
      </c>
      <c r="B287" s="70">
        <f t="shared" si="9"/>
        <v>28947.829229483796</v>
      </c>
      <c r="C287" s="70">
        <f>A287*Sheet1!D29</f>
        <v>4088</v>
      </c>
      <c r="E287" s="70">
        <f t="shared" si="10"/>
        <v>24859.829229483796</v>
      </c>
      <c r="O287" s="111">
        <f>Sheet1!F67</f>
        <v>4.665008299771777</v>
      </c>
    </row>
    <row r="288" spans="1:15" ht="12.75">
      <c r="A288">
        <v>74</v>
      </c>
      <c r="B288" s="70">
        <f t="shared" si="9"/>
        <v>29689.58544955025</v>
      </c>
      <c r="C288" s="70">
        <f>A288*Sheet1!D29</f>
        <v>4144</v>
      </c>
      <c r="E288" s="70">
        <f t="shared" si="10"/>
        <v>25545.58544955025</v>
      </c>
      <c r="O288" s="111">
        <f>Sheet1!F67</f>
        <v>4.665008299771777</v>
      </c>
    </row>
    <row r="289" spans="1:15" ht="12.75">
      <c r="A289">
        <v>75</v>
      </c>
      <c r="B289" s="70">
        <f t="shared" si="9"/>
        <v>30440.671686216243</v>
      </c>
      <c r="C289" s="70">
        <f>A289*Sheet1!D29</f>
        <v>4200</v>
      </c>
      <c r="E289" s="70">
        <f t="shared" si="10"/>
        <v>26240.671686216243</v>
      </c>
      <c r="O289" s="111">
        <f>Sheet1!F67</f>
        <v>4.665008299771777</v>
      </c>
    </row>
    <row r="290" spans="1:15" ht="12.75">
      <c r="A290">
        <v>76</v>
      </c>
      <c r="B290" s="70">
        <f t="shared" si="9"/>
        <v>31201.087939481782</v>
      </c>
      <c r="C290" s="70">
        <f>A290*Sheet1!D29</f>
        <v>4256</v>
      </c>
      <c r="E290" s="70">
        <f t="shared" si="10"/>
        <v>26945.087939481782</v>
      </c>
      <c r="O290" s="111">
        <f>Sheet1!F67</f>
        <v>4.665008299771777</v>
      </c>
    </row>
    <row r="291" spans="1:15" ht="12.75">
      <c r="A291">
        <v>77</v>
      </c>
      <c r="B291" s="70">
        <f t="shared" si="9"/>
        <v>31970.834209346864</v>
      </c>
      <c r="C291" s="70">
        <f>A291*Sheet1!D29</f>
        <v>4312</v>
      </c>
      <c r="E291" s="70">
        <f t="shared" si="10"/>
        <v>27658.834209346864</v>
      </c>
      <c r="O291" s="111">
        <f>Sheet1!F67</f>
        <v>4.665008299771777</v>
      </c>
    </row>
    <row r="292" spans="1:15" ht="12.75">
      <c r="A292">
        <v>78</v>
      </c>
      <c r="B292" s="70">
        <f t="shared" si="9"/>
        <v>32749.910495811488</v>
      </c>
      <c r="C292" s="70">
        <f>A292*Sheet1!D29</f>
        <v>4368</v>
      </c>
      <c r="E292" s="70">
        <f t="shared" si="10"/>
        <v>28381.910495811488</v>
      </c>
      <c r="O292" s="111">
        <f>Sheet1!F67</f>
        <v>4.665008299771777</v>
      </c>
    </row>
    <row r="293" spans="1:15" ht="12.75">
      <c r="A293">
        <v>79</v>
      </c>
      <c r="B293" s="70">
        <f t="shared" si="9"/>
        <v>33538.31679887566</v>
      </c>
      <c r="C293" s="70">
        <f>A293*Sheet1!D29</f>
        <v>4424</v>
      </c>
      <c r="E293" s="70">
        <f t="shared" si="10"/>
        <v>29114.316798875658</v>
      </c>
      <c r="O293" s="111">
        <f>Sheet1!F67</f>
        <v>4.665008299771777</v>
      </c>
    </row>
    <row r="294" spans="1:15" ht="12.75">
      <c r="A294">
        <v>80</v>
      </c>
      <c r="B294" s="70">
        <f t="shared" si="9"/>
        <v>34336.05311853937</v>
      </c>
      <c r="C294" s="70">
        <f>A294*Sheet1!D29</f>
        <v>4480</v>
      </c>
      <c r="E294" s="70">
        <f t="shared" si="10"/>
        <v>29856.05311853937</v>
      </c>
      <c r="O294" s="111">
        <f>Sheet1!F67</f>
        <v>4.665008299771777</v>
      </c>
    </row>
    <row r="295" spans="1:15" ht="12.75">
      <c r="A295">
        <v>81</v>
      </c>
      <c r="B295" s="70">
        <f t="shared" si="9"/>
        <v>35143.119454802625</v>
      </c>
      <c r="C295" s="70">
        <f>A295*Sheet1!D29</f>
        <v>4536</v>
      </c>
      <c r="E295" s="70">
        <f t="shared" si="10"/>
        <v>30607.119454802625</v>
      </c>
      <c r="O295" s="111">
        <f>Sheet1!F67</f>
        <v>4.665008299771777</v>
      </c>
    </row>
    <row r="296" spans="1:15" ht="12.75">
      <c r="A296">
        <v>82</v>
      </c>
      <c r="B296" s="70">
        <f t="shared" si="9"/>
        <v>35959.515807665426</v>
      </c>
      <c r="C296" s="70">
        <f>A296*Sheet1!D29</f>
        <v>4592</v>
      </c>
      <c r="E296" s="70">
        <f t="shared" si="10"/>
        <v>31367.515807665426</v>
      </c>
      <c r="O296" s="111">
        <f>Sheet1!F67</f>
        <v>4.665008299771777</v>
      </c>
    </row>
    <row r="297" spans="1:15" ht="12.75">
      <c r="A297">
        <v>83</v>
      </c>
      <c r="B297" s="70">
        <f t="shared" si="9"/>
        <v>36785.24217712777</v>
      </c>
      <c r="C297" s="70">
        <f>A297*Sheet1!D29</f>
        <v>4648</v>
      </c>
      <c r="E297" s="70">
        <f t="shared" si="10"/>
        <v>32137.24217712777</v>
      </c>
      <c r="O297" s="111">
        <f>Sheet1!F67</f>
        <v>4.665008299771777</v>
      </c>
    </row>
    <row r="298" spans="1:15" ht="12.75">
      <c r="A298">
        <v>84</v>
      </c>
      <c r="B298" s="70">
        <f t="shared" si="9"/>
        <v>37620.29856318965</v>
      </c>
      <c r="C298" s="70">
        <f>A298*Sheet1!D29</f>
        <v>4704</v>
      </c>
      <c r="E298" s="70">
        <f t="shared" si="10"/>
        <v>32916.29856318965</v>
      </c>
      <c r="O298" s="111">
        <f>Sheet1!F67</f>
        <v>4.665008299771777</v>
      </c>
    </row>
    <row r="299" spans="1:15" ht="12.75">
      <c r="A299">
        <v>85</v>
      </c>
      <c r="B299" s="70">
        <f t="shared" si="9"/>
        <v>38464.684965851084</v>
      </c>
      <c r="C299" s="70">
        <f>A299*Sheet1!D29</f>
        <v>4760</v>
      </c>
      <c r="E299" s="70">
        <f t="shared" si="10"/>
        <v>33704.684965851084</v>
      </c>
      <c r="O299" s="111">
        <f>Sheet1!F67</f>
        <v>4.665008299771777</v>
      </c>
    </row>
    <row r="300" spans="1:15" ht="12.75">
      <c r="A300">
        <v>86</v>
      </c>
      <c r="B300" s="70">
        <f t="shared" si="9"/>
        <v>39318.40138511206</v>
      </c>
      <c r="C300" s="70">
        <f>A300*Sheet1!D29</f>
        <v>4816</v>
      </c>
      <c r="E300" s="70">
        <f t="shared" si="10"/>
        <v>34502.40138511206</v>
      </c>
      <c r="O300" s="111">
        <f>Sheet1!F67</f>
        <v>4.665008299771777</v>
      </c>
    </row>
    <row r="301" spans="1:15" ht="12.75">
      <c r="A301">
        <v>87</v>
      </c>
      <c r="B301" s="70">
        <f t="shared" si="9"/>
        <v>40181.44782097258</v>
      </c>
      <c r="C301" s="70">
        <f>A301*Sheet1!D29</f>
        <v>4872</v>
      </c>
      <c r="E301" s="70">
        <f t="shared" si="10"/>
        <v>35309.44782097258</v>
      </c>
      <c r="O301" s="111">
        <f>Sheet1!F67</f>
        <v>4.665008299771777</v>
      </c>
    </row>
    <row r="302" spans="1:15" ht="12.75">
      <c r="A302">
        <v>88</v>
      </c>
      <c r="B302" s="70">
        <f t="shared" si="9"/>
        <v>41053.824273432634</v>
      </c>
      <c r="C302" s="70">
        <f>A302*Sheet1!D29</f>
        <v>4928</v>
      </c>
      <c r="E302" s="70">
        <f t="shared" si="10"/>
        <v>36125.824273432634</v>
      </c>
      <c r="O302" s="111">
        <f>Sheet1!F67</f>
        <v>4.665008299771777</v>
      </c>
    </row>
    <row r="303" spans="1:15" ht="12.75">
      <c r="A303">
        <v>89</v>
      </c>
      <c r="B303" s="70">
        <f t="shared" si="9"/>
        <v>41935.53074249224</v>
      </c>
      <c r="C303" s="70">
        <f>A303*Sheet1!D29</f>
        <v>4984</v>
      </c>
      <c r="E303" s="70">
        <f t="shared" si="10"/>
        <v>36951.53074249224</v>
      </c>
      <c r="O303" s="111">
        <f>Sheet1!F67</f>
        <v>4.665008299771777</v>
      </c>
    </row>
    <row r="304" spans="1:15" ht="12.75">
      <c r="A304">
        <v>90</v>
      </c>
      <c r="B304" s="70">
        <f t="shared" si="9"/>
        <v>42826.56722815139</v>
      </c>
      <c r="C304" s="70">
        <f>A304*Sheet1!D29</f>
        <v>5040</v>
      </c>
      <c r="E304" s="70">
        <f t="shared" si="10"/>
        <v>37786.56722815139</v>
      </c>
      <c r="O304" s="111">
        <f>Sheet1!F67</f>
        <v>4.665008299771777</v>
      </c>
    </row>
    <row r="305" spans="1:15" ht="12.75">
      <c r="A305">
        <v>91</v>
      </c>
      <c r="B305" s="70">
        <f t="shared" si="9"/>
        <v>43726.933730410085</v>
      </c>
      <c r="C305" s="70">
        <f>A305*Sheet1!D29</f>
        <v>5096</v>
      </c>
      <c r="E305" s="70">
        <f t="shared" si="10"/>
        <v>38630.933730410085</v>
      </c>
      <c r="O305" s="111">
        <f>Sheet1!F67</f>
        <v>4.665008299771777</v>
      </c>
    </row>
    <row r="306" spans="1:15" ht="12.75">
      <c r="A306">
        <v>92</v>
      </c>
      <c r="B306" s="70">
        <f t="shared" si="9"/>
        <v>44636.63024926832</v>
      </c>
      <c r="C306" s="70">
        <f>A306*Sheet1!D29</f>
        <v>5152</v>
      </c>
      <c r="E306" s="70">
        <f t="shared" si="10"/>
        <v>39484.63024926832</v>
      </c>
      <c r="O306" s="111">
        <f>Sheet1!F67</f>
        <v>4.665008299771777</v>
      </c>
    </row>
    <row r="307" spans="1:15" ht="12.75">
      <c r="A307">
        <v>93</v>
      </c>
      <c r="B307" s="70">
        <f t="shared" si="9"/>
        <v>45555.656784726096</v>
      </c>
      <c r="C307" s="70">
        <f>A307*Sheet1!D29</f>
        <v>5208</v>
      </c>
      <c r="E307" s="70">
        <f t="shared" si="10"/>
        <v>40347.656784726096</v>
      </c>
      <c r="O307" s="111">
        <f>Sheet1!F67</f>
        <v>4.665008299771777</v>
      </c>
    </row>
    <row r="308" spans="1:15" ht="12.75">
      <c r="A308">
        <v>94</v>
      </c>
      <c r="B308" s="70">
        <f t="shared" si="9"/>
        <v>46484.01333678342</v>
      </c>
      <c r="C308" s="70">
        <f>A308*Sheet1!D29</f>
        <v>5264</v>
      </c>
      <c r="E308" s="70">
        <f t="shared" si="10"/>
        <v>41220.01333678342</v>
      </c>
      <c r="O308" s="111">
        <f>Sheet1!F67</f>
        <v>4.665008299771777</v>
      </c>
    </row>
    <row r="309" spans="1:15" ht="12.75">
      <c r="A309">
        <v>95</v>
      </c>
      <c r="B309" s="70">
        <f t="shared" si="9"/>
        <v>47421.699905440284</v>
      </c>
      <c r="C309" s="70">
        <f>A309*Sheet1!D29</f>
        <v>5320</v>
      </c>
      <c r="E309" s="70">
        <f t="shared" si="10"/>
        <v>42101.699905440284</v>
      </c>
      <c r="O309" s="111">
        <f>Sheet1!F67</f>
        <v>4.665008299771777</v>
      </c>
    </row>
    <row r="310" spans="1:15" ht="12.75">
      <c r="A310">
        <v>96</v>
      </c>
      <c r="B310" s="70">
        <f t="shared" si="9"/>
        <v>48368.716490696694</v>
      </c>
      <c r="C310" s="70">
        <f>A310*Sheet1!D29</f>
        <v>5376</v>
      </c>
      <c r="E310" s="70">
        <f t="shared" si="10"/>
        <v>42992.716490696694</v>
      </c>
      <c r="O310" s="111">
        <f>Sheet1!F67</f>
        <v>4.665008299771777</v>
      </c>
    </row>
    <row r="311" spans="1:15" ht="12.75">
      <c r="A311">
        <v>97</v>
      </c>
      <c r="B311" s="70">
        <f t="shared" si="9"/>
        <v>49325.06309255264</v>
      </c>
      <c r="C311" s="70">
        <f>A311*Sheet1!D29</f>
        <v>5432</v>
      </c>
      <c r="E311" s="70">
        <f t="shared" si="10"/>
        <v>43893.06309255264</v>
      </c>
      <c r="O311" s="111">
        <f>Sheet1!F67</f>
        <v>4.665008299771777</v>
      </c>
    </row>
    <row r="312" spans="1:15" ht="12.75">
      <c r="A312">
        <v>98</v>
      </c>
      <c r="B312" s="70">
        <f t="shared" si="9"/>
        <v>50290.739711008144</v>
      </c>
      <c r="C312" s="70">
        <f>A312*Sheet1!D29</f>
        <v>5488</v>
      </c>
      <c r="E312" s="70">
        <f t="shared" si="10"/>
        <v>44802.739711008144</v>
      </c>
      <c r="O312" s="111">
        <f>Sheet1!F67</f>
        <v>4.665008299771777</v>
      </c>
    </row>
    <row r="313" spans="1:15" ht="12.75">
      <c r="A313">
        <v>99</v>
      </c>
      <c r="B313" s="70">
        <f t="shared" si="9"/>
        <v>51265.746346063184</v>
      </c>
      <c r="C313" s="70">
        <f>A313*Sheet1!D29</f>
        <v>5544</v>
      </c>
      <c r="E313" s="70">
        <f t="shared" si="10"/>
        <v>45721.746346063184</v>
      </c>
      <c r="O313" s="111">
        <f>Sheet1!F67</f>
        <v>4.665008299771777</v>
      </c>
    </row>
    <row r="314" spans="1:15" ht="12.75">
      <c r="A314">
        <v>100</v>
      </c>
      <c r="B314" s="70">
        <f t="shared" si="9"/>
        <v>52250.082997717764</v>
      </c>
      <c r="C314" s="70">
        <f>A314*Sheet1!D29</f>
        <v>5600</v>
      </c>
      <c r="E314" s="70">
        <f t="shared" si="10"/>
        <v>46650.082997717764</v>
      </c>
      <c r="O314" s="111">
        <f>Sheet1!F67</f>
        <v>4.665008299771777</v>
      </c>
    </row>
    <row r="315" spans="1:15" ht="12.75">
      <c r="A315">
        <v>105</v>
      </c>
      <c r="B315" s="70">
        <f t="shared" si="9"/>
        <v>57311.71650498384</v>
      </c>
      <c r="C315" s="70">
        <f>A315*Sheet1!D29</f>
        <v>5880</v>
      </c>
      <c r="E315" s="70">
        <f t="shared" si="10"/>
        <v>51431.71650498384</v>
      </c>
      <c r="O315" s="111">
        <f>Sheet1!F67</f>
        <v>4.665008299771777</v>
      </c>
    </row>
    <row r="316" spans="1:15" ht="12.75">
      <c r="A316">
        <v>110</v>
      </c>
      <c r="B316" s="70">
        <f t="shared" si="9"/>
        <v>62606.600427238496</v>
      </c>
      <c r="C316" s="70">
        <f>A316*Sheet1!D29</f>
        <v>6160</v>
      </c>
      <c r="E316" s="70">
        <f t="shared" si="10"/>
        <v>56446.600427238496</v>
      </c>
      <c r="O316" s="111">
        <f>Sheet1!F67</f>
        <v>4.665008299771777</v>
      </c>
    </row>
    <row r="317" spans="1:15" ht="12.75">
      <c r="A317">
        <v>115</v>
      </c>
      <c r="B317" s="70">
        <f t="shared" si="9"/>
        <v>68134.73476448175</v>
      </c>
      <c r="C317" s="70">
        <f>A317*Sheet1!D29</f>
        <v>6440</v>
      </c>
      <c r="E317" s="70">
        <f t="shared" si="10"/>
        <v>61694.73476448174</v>
      </c>
      <c r="O317" s="111">
        <f>Sheet1!F67</f>
        <v>4.665008299771777</v>
      </c>
    </row>
    <row r="318" spans="1:15" ht="12.75">
      <c r="A318">
        <v>120</v>
      </c>
      <c r="B318" s="70">
        <f t="shared" si="9"/>
        <v>73896.11951671359</v>
      </c>
      <c r="C318" s="70">
        <f>A318*Sheet1!D29</f>
        <v>6720</v>
      </c>
      <c r="E318" s="70">
        <f t="shared" si="10"/>
        <v>67176.11951671359</v>
      </c>
      <c r="O318" s="111">
        <f>Sheet1!F67</f>
        <v>4.665008299771777</v>
      </c>
    </row>
    <row r="319" spans="1:15" ht="12.75">
      <c r="A319">
        <v>125</v>
      </c>
      <c r="B319" s="70">
        <f t="shared" si="9"/>
        <v>79890.754683934</v>
      </c>
      <c r="C319" s="70">
        <f>A319*Sheet1!D29</f>
        <v>7000</v>
      </c>
      <c r="E319" s="70">
        <f t="shared" si="10"/>
        <v>72890.754683934</v>
      </c>
      <c r="O319" s="111">
        <f>Sheet1!F67</f>
        <v>4.665008299771777</v>
      </c>
    </row>
    <row r="320" spans="1:15" ht="12.75">
      <c r="A320">
        <v>130</v>
      </c>
      <c r="B320" s="70">
        <f t="shared" si="9"/>
        <v>86118.64026614302</v>
      </c>
      <c r="C320" s="70">
        <f>A320*Sheet1!D29</f>
        <v>7280</v>
      </c>
      <c r="E320" s="70">
        <f t="shared" si="10"/>
        <v>78838.64026614302</v>
      </c>
      <c r="O320" s="111">
        <f>Sheet1!F67</f>
        <v>4.665008299771777</v>
      </c>
    </row>
    <row r="321" spans="1:15" ht="12.75">
      <c r="A321">
        <v>135</v>
      </c>
      <c r="B321" s="70">
        <f t="shared" si="9"/>
        <v>92579.77626334062</v>
      </c>
      <c r="C321" s="70">
        <f>A321*Sheet1!D29</f>
        <v>7560</v>
      </c>
      <c r="E321" s="70">
        <f t="shared" si="10"/>
        <v>85019.77626334062</v>
      </c>
      <c r="O321" s="111">
        <f>Sheet1!F67</f>
        <v>4.665008299771777</v>
      </c>
    </row>
    <row r="322" spans="1:15" ht="12.75">
      <c r="A322">
        <v>140</v>
      </c>
      <c r="B322" s="70">
        <f t="shared" si="9"/>
        <v>99274.16267552682</v>
      </c>
      <c r="C322" s="70">
        <f>A322*Sheet1!D29</f>
        <v>7840</v>
      </c>
      <c r="E322" s="70">
        <f t="shared" si="10"/>
        <v>91434.16267552682</v>
      </c>
      <c r="O322" s="111">
        <f>Sheet1!F67</f>
        <v>4.665008299771777</v>
      </c>
    </row>
    <row r="323" spans="1:15" ht="12.75">
      <c r="A323">
        <v>145</v>
      </c>
      <c r="B323" s="70">
        <f t="shared" si="9"/>
        <v>106201.7995027016</v>
      </c>
      <c r="C323" s="70">
        <f>A323*Sheet1!D29</f>
        <v>8120</v>
      </c>
      <c r="E323" s="70">
        <f t="shared" si="10"/>
        <v>98081.7995027016</v>
      </c>
      <c r="O323" s="111">
        <f>Sheet1!F67</f>
        <v>4.665008299771777</v>
      </c>
    </row>
    <row r="324" spans="1:15" ht="12.75">
      <c r="A324">
        <v>150</v>
      </c>
      <c r="B324" s="70">
        <f t="shared" si="9"/>
        <v>113362.68674486497</v>
      </c>
      <c r="C324" s="70">
        <f>A324*Sheet1!D29</f>
        <v>8400</v>
      </c>
      <c r="E324" s="70">
        <f t="shared" si="10"/>
        <v>104962.68674486497</v>
      </c>
      <c r="O324" s="111">
        <f>Sheet1!F67</f>
        <v>4.665008299771777</v>
      </c>
    </row>
    <row r="325" spans="1:15" ht="12.75">
      <c r="A325">
        <v>155</v>
      </c>
      <c r="B325" s="70">
        <f aca="true" t="shared" si="11" ref="B325:B334">C325+E325</f>
        <v>120756.82440201694</v>
      </c>
      <c r="C325" s="70">
        <f>A325*Sheet1!D29</f>
        <v>8680</v>
      </c>
      <c r="E325" s="70">
        <f aca="true" t="shared" si="12" ref="E325:E334">(A325*A325)*O325</f>
        <v>112076.82440201694</v>
      </c>
      <c r="O325" s="111">
        <f>Sheet1!F67</f>
        <v>4.665008299771777</v>
      </c>
    </row>
    <row r="326" spans="1:15" ht="12.75">
      <c r="A326">
        <v>160</v>
      </c>
      <c r="B326" s="70">
        <f t="shared" si="11"/>
        <v>128384.21247415748</v>
      </c>
      <c r="C326" s="70">
        <f>A326*Sheet1!D29</f>
        <v>8960</v>
      </c>
      <c r="E326" s="70">
        <f t="shared" si="12"/>
        <v>119424.21247415748</v>
      </c>
      <c r="O326" s="111">
        <f>Sheet1!F67</f>
        <v>4.665008299771777</v>
      </c>
    </row>
    <row r="327" spans="1:15" ht="12.75">
      <c r="A327">
        <v>165</v>
      </c>
      <c r="B327" s="70">
        <f t="shared" si="11"/>
        <v>136244.85096128663</v>
      </c>
      <c r="C327" s="70">
        <f>A327*Sheet1!D29</f>
        <v>9240</v>
      </c>
      <c r="E327" s="70">
        <f t="shared" si="12"/>
        <v>127004.85096128662</v>
      </c>
      <c r="O327" s="111">
        <f>Sheet1!F67</f>
        <v>4.665008299771777</v>
      </c>
    </row>
    <row r="328" spans="1:15" ht="12.75">
      <c r="A328">
        <v>170</v>
      </c>
      <c r="B328" s="70">
        <f t="shared" si="11"/>
        <v>144338.73986340433</v>
      </c>
      <c r="C328" s="70">
        <f>A328*Sheet1!D29</f>
        <v>9520</v>
      </c>
      <c r="E328" s="70">
        <f t="shared" si="12"/>
        <v>134818.73986340433</v>
      </c>
      <c r="O328" s="111">
        <f>Sheet1!F67</f>
        <v>4.665008299771777</v>
      </c>
    </row>
    <row r="329" spans="1:15" ht="12.75">
      <c r="A329">
        <v>175</v>
      </c>
      <c r="B329" s="70">
        <f t="shared" si="11"/>
        <v>152665.87918051064</v>
      </c>
      <c r="C329" s="70">
        <f>A329*Sheet1!D29</f>
        <v>9800</v>
      </c>
      <c r="E329" s="70">
        <f t="shared" si="12"/>
        <v>142865.87918051064</v>
      </c>
      <c r="O329" s="111">
        <f>Sheet1!F67</f>
        <v>4.665008299771777</v>
      </c>
    </row>
    <row r="330" spans="1:15" ht="12.75">
      <c r="A330">
        <v>180</v>
      </c>
      <c r="B330" s="70">
        <f t="shared" si="11"/>
        <v>161226.26891260556</v>
      </c>
      <c r="C330" s="70">
        <f>A330*Sheet1!D29</f>
        <v>10080</v>
      </c>
      <c r="E330" s="70">
        <f t="shared" si="12"/>
        <v>151146.26891260556</v>
      </c>
      <c r="O330" s="111">
        <f>Sheet1!F67</f>
        <v>4.665008299771777</v>
      </c>
    </row>
    <row r="331" spans="1:15" ht="12.75">
      <c r="A331">
        <v>185</v>
      </c>
      <c r="B331" s="70">
        <f t="shared" si="11"/>
        <v>170019.90905968906</v>
      </c>
      <c r="C331" s="70">
        <f>A331*Sheet1!D29</f>
        <v>10360</v>
      </c>
      <c r="E331" s="70">
        <f t="shared" si="12"/>
        <v>159659.90905968906</v>
      </c>
      <c r="O331" s="111">
        <f>Sheet1!F67</f>
        <v>4.665008299771777</v>
      </c>
    </row>
    <row r="332" spans="1:15" ht="12.75">
      <c r="A332">
        <v>190</v>
      </c>
      <c r="B332" s="70">
        <f t="shared" si="11"/>
        <v>179046.79962176114</v>
      </c>
      <c r="C332" s="70">
        <f>A332*Sheet1!D29</f>
        <v>10640</v>
      </c>
      <c r="E332" s="70">
        <f t="shared" si="12"/>
        <v>168406.79962176114</v>
      </c>
      <c r="O332" s="111">
        <f>Sheet1!F67</f>
        <v>4.665008299771777</v>
      </c>
    </row>
    <row r="333" spans="1:15" ht="12.75">
      <c r="A333">
        <v>195</v>
      </c>
      <c r="B333" s="70">
        <f t="shared" si="11"/>
        <v>188306.9405988218</v>
      </c>
      <c r="C333" s="70">
        <f>A333*Sheet1!D29</f>
        <v>10920</v>
      </c>
      <c r="E333" s="70">
        <f t="shared" si="12"/>
        <v>177386.9405988218</v>
      </c>
      <c r="O333" s="111">
        <f>Sheet1!F67</f>
        <v>4.665008299771777</v>
      </c>
    </row>
    <row r="334" spans="1:15" ht="12.75">
      <c r="A334">
        <v>200</v>
      </c>
      <c r="B334" s="70">
        <f t="shared" si="11"/>
        <v>197800.33199087105</v>
      </c>
      <c r="C334" s="70">
        <f>A334*Sheet1!D29</f>
        <v>11200</v>
      </c>
      <c r="E334" s="70">
        <f t="shared" si="12"/>
        <v>186600.33199087105</v>
      </c>
      <c r="O334" s="111">
        <f>Sheet1!F67</f>
        <v>4.665008299771777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Andreas</cp:lastModifiedBy>
  <dcterms:created xsi:type="dcterms:W3CDTF">2023-05-12T07:57:59Z</dcterms:created>
  <dcterms:modified xsi:type="dcterms:W3CDTF">2023-05-12T07:57:59Z</dcterms:modified>
  <cp:category/>
  <cp:version/>
  <cp:contentType/>
  <cp:contentStatus/>
</cp:coreProperties>
</file>